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55" windowHeight="12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<sst xmlns="http://schemas.openxmlformats.org/spreadsheetml/2006/main" count="328" uniqueCount="49">
  <si>
    <t>Agriculture</t>
  </si>
  <si>
    <t>Coniferous Forest</t>
  </si>
  <si>
    <t>Deciduous Forest</t>
  </si>
  <si>
    <t>Acres</t>
  </si>
  <si>
    <t>Percentage</t>
  </si>
  <si>
    <t>Totals</t>
  </si>
  <si>
    <t>Ashford</t>
  </si>
  <si>
    <t>Brimfield</t>
  </si>
  <si>
    <t>Brooklyn</t>
  </si>
  <si>
    <t>Canterbury</t>
  </si>
  <si>
    <t>Chaplin</t>
  </si>
  <si>
    <t>Charlton</t>
  </si>
  <si>
    <t>Coventry</t>
  </si>
  <si>
    <t>Dudley</t>
  </si>
  <si>
    <t>Eastford</t>
  </si>
  <si>
    <t>Franklin</t>
  </si>
  <si>
    <t>Griswold</t>
  </si>
  <si>
    <t>Hampton</t>
  </si>
  <si>
    <t>Holland</t>
  </si>
  <si>
    <t>Killingly</t>
  </si>
  <si>
    <t>Lebanon</t>
  </si>
  <si>
    <t>Lisbon</t>
  </si>
  <si>
    <t>Mansfield</t>
  </si>
  <si>
    <t>Norwich</t>
  </si>
  <si>
    <t>Plainfield</t>
  </si>
  <si>
    <t>Pomfret</t>
  </si>
  <si>
    <t>Preston</t>
  </si>
  <si>
    <t>Putnam</t>
  </si>
  <si>
    <t>Scotland</t>
  </si>
  <si>
    <t>Southbridge</t>
  </si>
  <si>
    <t>Sprague</t>
  </si>
  <si>
    <t>Sterling</t>
  </si>
  <si>
    <t>Sturbridge</t>
  </si>
  <si>
    <t>Thompson</t>
  </si>
  <si>
    <t>Union</t>
  </si>
  <si>
    <t>Voluntown</t>
  </si>
  <si>
    <t>Webster</t>
  </si>
  <si>
    <t>Windham</t>
  </si>
  <si>
    <t>Woodstock</t>
  </si>
  <si>
    <t>Total Town Acreage</t>
  </si>
  <si>
    <t>Total Acreage</t>
  </si>
  <si>
    <t>Forested Wetland</t>
  </si>
  <si>
    <t>Town by Town</t>
  </si>
  <si>
    <t>E. Brookfield</t>
  </si>
  <si>
    <t xml:space="preserve">Oxford </t>
  </si>
  <si>
    <t>The Last Green Valley</t>
  </si>
  <si>
    <t>2010 Land Cover Analysis</t>
  </si>
  <si>
    <t>Area analysis for The Last Green Valley and the individual towns within The Last Green Valley were derived from Land Cover data processed from Land Cover data courtesy of the University of Connecticut, College of Agriculture and Natural Resources, Center for Land Use Education and Research (CLEAR). CLEAR Land Cover data utilized in this analysis were generated originally from LANDSAT satellite imagery dating from 2010. Acreage values for the total acreage covered by The Last Green Valley and for the total town acreage covered by each individual town within The Last Green Valley were derived from town boundary data which was processed from town boundary data courtesy of the State of Connecticut Department of Energy and Environmental Protection (CT DEEP) and the Office of Geographic Information (MassGIS), Commonwealth of Massachusetts, Information Technology Division.
All values represented on this document are approximations. Altshul Geographic Information Systems Consulting does not guarantee that the information shown on this document is accurate, current or complete, and assumes no legal responsibility for damages or losses resulting from the use of this document or the information contained herein. 
This document was compiled by Altshul Geographic Information Systems Consulting, October 2013.</t>
  </si>
  <si>
    <t>The Last Green Valley: Entire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</si>
</sst>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1"/>
      <color theme="1"/>
      <name val="Calibri"/>
      <family val="2"/>
    </font>
    <font>
      <sz val="11"/>
      <color indexed="8"/>
      <name val="Calibri"/>
      <family val="2"/>
    </font>
    <font>
      <b/>
      <sz val="14"/>
      <color indexed="8"/>
      <name val="Calibri"/>
      <family val="2"/>
    </font>
    <font>
      <u val="single"/>
      <sz val="11"/>
      <color indexed="12"/>
      <name val="Calibri"/>
      <family val="2"/>
    </font>
    <font>
      <u val="single"/>
      <sz val="11"/>
      <color indexed="36"/>
      <name val="Calibri"/>
      <family val="2"/>
    </font>
    <font>
      <sz val="8"/>
      <name val="Calibri"/>
      <family val="2"/>
    </font>
    <font>
      <sz val="10"/>
      <color indexed="8"/>
      <name val="Calibri"/>
      <family val="2"/>
    </font>
    <font>
      <i/>
      <sz val="10"/>
      <color indexed="8"/>
      <name val="Times New Roman"/>
      <family val="1"/>
    </font>
    <font>
      <b/>
      <i/>
      <sz val="10"/>
      <color indexed="8"/>
      <name val="Times New Roman"/>
      <family val="1"/>
    </font>
    <font>
      <b/>
      <sz val="10"/>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horizontal="right" indent="1"/>
    </xf>
    <xf numFmtId="0" fontId="2" fillId="0" borderId="0" xfId="0" applyFont="1" applyAlignment="1">
      <alignment horizontal="center"/>
    </xf>
    <xf numFmtId="0" fontId="0" fillId="0" borderId="0" xfId="0" applyAlignment="1">
      <alignment horizontal="center"/>
    </xf>
    <xf numFmtId="0" fontId="0" fillId="0" borderId="0" xfId="0" applyBorder="1" applyAlignment="1">
      <alignment/>
    </xf>
    <xf numFmtId="0" fontId="7" fillId="0" borderId="10" xfId="0" applyFont="1" applyBorder="1" applyAlignment="1">
      <alignment horizontal="center"/>
    </xf>
    <xf numFmtId="0" fontId="8" fillId="0" borderId="10" xfId="0" applyFont="1" applyBorder="1" applyAlignment="1">
      <alignment horizontal="center"/>
    </xf>
    <xf numFmtId="0" fontId="8" fillId="0" borderId="10" xfId="0" applyFont="1" applyFill="1" applyBorder="1" applyAlignment="1">
      <alignment horizontal="center"/>
    </xf>
    <xf numFmtId="0" fontId="6" fillId="0" borderId="10" xfId="0" applyFont="1" applyBorder="1" applyAlignment="1">
      <alignment horizontal="center"/>
    </xf>
    <xf numFmtId="0" fontId="9" fillId="0" borderId="10" xfId="0" applyFont="1" applyBorder="1" applyAlignment="1">
      <alignment horizontal="center"/>
    </xf>
    <xf numFmtId="0" fontId="9" fillId="0" borderId="10" xfId="0" applyFont="1" applyFill="1" applyBorder="1" applyAlignment="1">
      <alignment horizontal="center"/>
    </xf>
    <xf numFmtId="164" fontId="6" fillId="0" borderId="10" xfId="59" applyNumberFormat="1" applyFont="1" applyBorder="1" applyAlignment="1">
      <alignment horizontal="center"/>
    </xf>
    <xf numFmtId="164" fontId="9" fillId="0" borderId="10" xfId="59" applyNumberFormat="1" applyFont="1" applyBorder="1" applyAlignment="1">
      <alignment horizontal="center"/>
    </xf>
    <xf numFmtId="0" fontId="6" fillId="0" borderId="0" xfId="0" applyFont="1" applyAlignment="1">
      <alignment/>
    </xf>
    <xf numFmtId="0" fontId="6" fillId="0" borderId="0" xfId="0" applyFont="1" applyAlignment="1">
      <alignment horizontal="right" indent="1"/>
    </xf>
    <xf numFmtId="0" fontId="6"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8" fillId="0" borderId="11" xfId="0" applyFont="1" applyBorder="1" applyAlignment="1">
      <alignment horizontal="center"/>
    </xf>
    <xf numFmtId="0" fontId="9" fillId="0" borderId="11" xfId="0" applyFont="1" applyBorder="1" applyAlignment="1">
      <alignment horizontal="center"/>
    </xf>
    <xf numFmtId="164" fontId="6" fillId="0" borderId="0" xfId="59" applyNumberFormat="1" applyFont="1" applyAlignment="1">
      <alignment horizontal="center"/>
    </xf>
    <xf numFmtId="0" fontId="0" fillId="0" borderId="0" xfId="0" applyAlignment="1">
      <alignment/>
    </xf>
    <xf numFmtId="0" fontId="6" fillId="0" borderId="0" xfId="0" applyFont="1" applyBorder="1" applyAlignment="1">
      <alignment/>
    </xf>
    <xf numFmtId="0" fontId="7" fillId="0" borderId="10" xfId="0" applyFont="1" applyBorder="1" applyAlignment="1">
      <alignment/>
    </xf>
    <xf numFmtId="0" fontId="6" fillId="0" borderId="0" xfId="0" applyFont="1" applyAlignment="1">
      <alignment/>
    </xf>
    <xf numFmtId="0" fontId="6" fillId="0" borderId="10" xfId="0" applyFont="1" applyBorder="1" applyAlignment="1">
      <alignment/>
    </xf>
    <xf numFmtId="0" fontId="2" fillId="0" borderId="0" xfId="0" applyFont="1" applyAlignment="1">
      <alignment/>
    </xf>
    <xf numFmtId="0" fontId="10" fillId="0" borderId="0" xfId="0" applyFont="1" applyAlignment="1">
      <alignment/>
    </xf>
    <xf numFmtId="0" fontId="44" fillId="0" borderId="0" xfId="0" applyFont="1" applyAlignment="1">
      <alignment horizontal="left" indent="1"/>
    </xf>
    <xf numFmtId="0" fontId="10" fillId="0" borderId="0" xfId="0" applyFont="1" applyAlignment="1">
      <alignment horizontal="left"/>
    </xf>
    <xf numFmtId="0" fontId="0" fillId="0" borderId="0" xfId="0" applyAlignment="1">
      <alignment horizontal="left" vertical="top" wrapText="1" indent="1"/>
    </xf>
    <xf numFmtId="0" fontId="0" fillId="0" borderId="0" xfId="0" applyAlignment="1">
      <alignment horizontal="left" vertical="top" wrapText="1"/>
    </xf>
    <xf numFmtId="0" fontId="7"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7"/>
  <sheetViews>
    <sheetView tabSelected="1" zoomScalePageLayoutView="0" workbookViewId="0" topLeftCell="A1">
      <selection activeCell="C9" sqref="C9"/>
    </sheetView>
  </sheetViews>
  <sheetFormatPr defaultColWidth="9.140625" defaultRowHeight="15"/>
  <cols>
    <col min="1" max="1" width="13.140625" style="1" customWidth="1"/>
    <col min="2" max="2" width="12.140625" style="0" customWidth="1"/>
    <col min="3" max="3" width="15.421875" style="0" customWidth="1"/>
    <col min="4" max="4" width="15.00390625" style="0" customWidth="1"/>
    <col min="5" max="5" width="14.8515625" style="0" customWidth="1"/>
    <col min="6" max="6" width="2.28125" style="0" customWidth="1"/>
    <col min="7" max="7" width="7.28125" style="0" customWidth="1"/>
    <col min="8" max="8" width="17.421875" style="0" customWidth="1"/>
  </cols>
  <sheetData>
    <row r="1" ht="21">
      <c r="A1" s="28" t="s">
        <v>45</v>
      </c>
    </row>
    <row r="2" ht="21">
      <c r="A2" s="28" t="s">
        <v>46</v>
      </c>
    </row>
    <row r="3" ht="15">
      <c r="A3" s="21"/>
    </row>
    <row r="4" spans="1:7" ht="18.75">
      <c r="A4" s="26" t="s">
        <v>48</v>
      </c>
      <c r="B4" s="2"/>
      <c r="C4" s="3"/>
      <c r="D4" s="3"/>
      <c r="E4" s="3"/>
      <c r="F4" s="3"/>
      <c r="G4" s="3"/>
    </row>
    <row r="5" spans="1:10" ht="15">
      <c r="A5" s="22"/>
      <c r="B5" s="5" t="s">
        <v>0</v>
      </c>
      <c r="C5" s="5" t="s">
        <v>1</v>
      </c>
      <c r="D5" s="5" t="s">
        <v>2</v>
      </c>
      <c r="E5" s="5" t="s">
        <v>41</v>
      </c>
      <c r="F5" s="35"/>
      <c r="G5" s="6" t="s">
        <v>5</v>
      </c>
      <c r="H5" s="7" t="s">
        <v>40</v>
      </c>
      <c r="I5" s="4"/>
      <c r="J5" s="4"/>
    </row>
    <row r="6" spans="1:10" ht="15">
      <c r="A6" s="23" t="s">
        <v>3</v>
      </c>
      <c r="B6" s="8">
        <v>68973</v>
      </c>
      <c r="C6" s="8">
        <v>86776</v>
      </c>
      <c r="D6" s="8">
        <v>352832</v>
      </c>
      <c r="E6" s="8">
        <v>34359</v>
      </c>
      <c r="F6" s="33"/>
      <c r="G6" s="9">
        <f>SUM(B6:E6)</f>
        <v>542940</v>
      </c>
      <c r="H6" s="10">
        <v>707000</v>
      </c>
      <c r="I6" s="4"/>
      <c r="J6" s="4"/>
    </row>
    <row r="7" spans="1:10" ht="15">
      <c r="A7" s="23" t="s">
        <v>4</v>
      </c>
      <c r="B7" s="11">
        <f>B6/H6</f>
        <v>0.09755728429985856</v>
      </c>
      <c r="C7" s="11">
        <f>C6/H6</f>
        <v>0.12273833097595474</v>
      </c>
      <c r="D7" s="11">
        <f>D6/H6</f>
        <v>0.49905516265912303</v>
      </c>
      <c r="E7" s="11">
        <f>E6/H6</f>
        <v>0.048598302687411596</v>
      </c>
      <c r="F7" s="34"/>
      <c r="G7" s="12">
        <f>SUM(B7:E7)</f>
        <v>0.767949080622348</v>
      </c>
      <c r="H7" s="13"/>
      <c r="I7" s="4"/>
      <c r="J7" s="4"/>
    </row>
    <row r="8" spans="1:10" ht="15">
      <c r="A8" s="24"/>
      <c r="B8" s="15"/>
      <c r="C8" s="15"/>
      <c r="D8" s="15"/>
      <c r="E8" s="15"/>
      <c r="F8" s="15"/>
      <c r="G8" s="15"/>
      <c r="H8" s="13"/>
      <c r="I8" s="4"/>
      <c r="J8" s="4"/>
    </row>
    <row r="9" spans="1:10" ht="15">
      <c r="A9" s="24"/>
      <c r="B9" s="15"/>
      <c r="C9" s="15"/>
      <c r="D9" s="15"/>
      <c r="E9" s="15"/>
      <c r="F9" s="15"/>
      <c r="G9" s="15"/>
      <c r="H9" s="13"/>
      <c r="J9" s="4"/>
    </row>
    <row r="10" spans="1:7" ht="18.75">
      <c r="A10" s="26" t="s">
        <v>42</v>
      </c>
      <c r="B10" s="16"/>
      <c r="C10" s="3"/>
      <c r="D10" s="3"/>
      <c r="E10" s="3"/>
      <c r="F10" s="3"/>
      <c r="G10" s="3"/>
    </row>
    <row r="11" spans="1:9" ht="15.75">
      <c r="A11" s="24"/>
      <c r="B11" s="16"/>
      <c r="C11" s="15"/>
      <c r="D11" s="15"/>
      <c r="E11" s="15"/>
      <c r="F11" s="15"/>
      <c r="G11" s="15"/>
      <c r="H11" s="13"/>
      <c r="I11" s="13"/>
    </row>
    <row r="12" spans="1:9" ht="15.75">
      <c r="A12" s="27" t="s">
        <v>6</v>
      </c>
      <c r="B12" s="5" t="s">
        <v>0</v>
      </c>
      <c r="C12" s="5" t="s">
        <v>1</v>
      </c>
      <c r="D12" s="5" t="s">
        <v>2</v>
      </c>
      <c r="E12" s="5" t="s">
        <v>41</v>
      </c>
      <c r="F12" s="35"/>
      <c r="G12" s="6" t="s">
        <v>5</v>
      </c>
      <c r="H12" s="7" t="s">
        <v>39</v>
      </c>
      <c r="I12" s="13"/>
    </row>
    <row r="13" spans="1:9" ht="15">
      <c r="A13" s="23" t="s">
        <v>3</v>
      </c>
      <c r="B13" s="8">
        <v>1779</v>
      </c>
      <c r="C13" s="8">
        <v>2558</v>
      </c>
      <c r="D13" s="8">
        <v>16315</v>
      </c>
      <c r="E13" s="8">
        <v>982</v>
      </c>
      <c r="F13" s="33"/>
      <c r="G13" s="9">
        <f>SUM(B13:E13)</f>
        <v>21634</v>
      </c>
      <c r="H13" s="10">
        <v>25269</v>
      </c>
      <c r="I13" s="13"/>
    </row>
    <row r="14" spans="1:9" ht="15">
      <c r="A14" s="25" t="s">
        <v>4</v>
      </c>
      <c r="B14" s="11">
        <f>B13/H13</f>
        <v>0.07040246942894456</v>
      </c>
      <c r="C14" s="11">
        <f>C13/H13</f>
        <v>0.10123075705409791</v>
      </c>
      <c r="D14" s="11">
        <f>D13/H13</f>
        <v>0.6456527761288535</v>
      </c>
      <c r="E14" s="11">
        <f>E13/H13</f>
        <v>0.03886184653132296</v>
      </c>
      <c r="F14" s="34"/>
      <c r="G14" s="12">
        <f>SUM(B14:E14)</f>
        <v>0.856147849143219</v>
      </c>
      <c r="H14" s="13"/>
      <c r="I14" s="13"/>
    </row>
    <row r="15" spans="1:9" ht="15">
      <c r="A15" s="24"/>
      <c r="B15" s="15"/>
      <c r="C15" s="15"/>
      <c r="D15" s="15"/>
      <c r="E15" s="15"/>
      <c r="F15" s="15"/>
      <c r="G15" s="15"/>
      <c r="H15" s="13"/>
      <c r="I15" s="13"/>
    </row>
    <row r="16" spans="1:9" ht="15">
      <c r="A16" s="24"/>
      <c r="B16" s="15"/>
      <c r="C16" s="15"/>
      <c r="D16" s="15"/>
      <c r="E16" s="15"/>
      <c r="F16" s="15"/>
      <c r="G16" s="15"/>
      <c r="H16" s="13"/>
      <c r="I16" s="13"/>
    </row>
    <row r="17" spans="1:9" ht="15.75">
      <c r="A17" s="27" t="s">
        <v>7</v>
      </c>
      <c r="B17" s="5" t="s">
        <v>0</v>
      </c>
      <c r="C17" s="5" t="s">
        <v>1</v>
      </c>
      <c r="D17" s="5" t="s">
        <v>2</v>
      </c>
      <c r="E17" s="5" t="s">
        <v>41</v>
      </c>
      <c r="F17" s="35"/>
      <c r="G17" s="6" t="s">
        <v>5</v>
      </c>
      <c r="H17" s="7" t="s">
        <v>39</v>
      </c>
      <c r="I17" s="13"/>
    </row>
    <row r="18" spans="1:9" ht="15">
      <c r="A18" s="23" t="s">
        <v>3</v>
      </c>
      <c r="B18" s="8">
        <v>1522</v>
      </c>
      <c r="C18" s="8">
        <v>3442</v>
      </c>
      <c r="D18" s="8">
        <v>13037</v>
      </c>
      <c r="E18" s="8">
        <v>1129</v>
      </c>
      <c r="F18" s="33"/>
      <c r="G18" s="9">
        <f>SUM(B18:E18)</f>
        <v>19130</v>
      </c>
      <c r="H18" s="10">
        <v>22606</v>
      </c>
      <c r="I18" s="13"/>
    </row>
    <row r="19" spans="1:9" ht="15">
      <c r="A19" s="23" t="s">
        <v>4</v>
      </c>
      <c r="B19" s="11">
        <f>B18/H18</f>
        <v>0.06732725825002212</v>
      </c>
      <c r="C19" s="11">
        <f>C18/H18</f>
        <v>0.15226046182429442</v>
      </c>
      <c r="D19" s="11">
        <f>D18/H18</f>
        <v>0.5767052994780146</v>
      </c>
      <c r="E19" s="11">
        <f>E18/H18</f>
        <v>0.04994249314341325</v>
      </c>
      <c r="F19" s="34"/>
      <c r="G19" s="12">
        <f>SUM(B19:E19)</f>
        <v>0.8462355126957445</v>
      </c>
      <c r="H19" s="13"/>
      <c r="I19" s="13"/>
    </row>
    <row r="20" spans="1:9" ht="15">
      <c r="A20" s="24"/>
      <c r="B20" s="15"/>
      <c r="C20" s="15"/>
      <c r="D20" s="15"/>
      <c r="E20" s="15"/>
      <c r="F20" s="15"/>
      <c r="G20" s="15"/>
      <c r="H20" s="13"/>
      <c r="I20" s="13"/>
    </row>
    <row r="21" spans="1:9" ht="15">
      <c r="A21" s="24"/>
      <c r="B21" s="15"/>
      <c r="C21" s="15"/>
      <c r="D21" s="15"/>
      <c r="E21" s="15"/>
      <c r="F21" s="15"/>
      <c r="G21" s="15"/>
      <c r="H21" s="13"/>
      <c r="I21" s="13"/>
    </row>
    <row r="22" spans="1:9" ht="15.75">
      <c r="A22" s="27" t="s">
        <v>8</v>
      </c>
      <c r="B22" s="5" t="s">
        <v>0</v>
      </c>
      <c r="C22" s="5" t="s">
        <v>1</v>
      </c>
      <c r="D22" s="5" t="s">
        <v>2</v>
      </c>
      <c r="E22" s="5" t="s">
        <v>41</v>
      </c>
      <c r="F22" s="35"/>
      <c r="G22" s="6" t="s">
        <v>5</v>
      </c>
      <c r="H22" s="6" t="s">
        <v>39</v>
      </c>
      <c r="I22" s="13"/>
    </row>
    <row r="23" spans="1:9" ht="15">
      <c r="A23" s="23" t="s">
        <v>3</v>
      </c>
      <c r="B23" s="8">
        <v>2322</v>
      </c>
      <c r="C23" s="8">
        <v>1281</v>
      </c>
      <c r="D23" s="8">
        <v>9560</v>
      </c>
      <c r="E23" s="8">
        <v>1238</v>
      </c>
      <c r="F23" s="33"/>
      <c r="G23" s="9">
        <f>SUM(B23:E23)</f>
        <v>14401</v>
      </c>
      <c r="H23" s="9">
        <v>18653</v>
      </c>
      <c r="I23" s="13"/>
    </row>
    <row r="24" spans="1:9" ht="15">
      <c r="A24" s="23" t="s">
        <v>4</v>
      </c>
      <c r="B24" s="11">
        <f>B23/H23</f>
        <v>0.12448399721224468</v>
      </c>
      <c r="C24" s="11">
        <f>C23/H23</f>
        <v>0.06867528011579907</v>
      </c>
      <c r="D24" s="11">
        <f>D23/H23</f>
        <v>0.5125180936042459</v>
      </c>
      <c r="E24" s="11">
        <f>E23/H23</f>
        <v>0.0663700209081649</v>
      </c>
      <c r="F24" s="34"/>
      <c r="G24" s="12">
        <f>SUM(B24:E24)</f>
        <v>0.7720473918404546</v>
      </c>
      <c r="H24" s="13"/>
      <c r="I24" s="13"/>
    </row>
    <row r="25" spans="1:9" ht="15">
      <c r="A25" s="24"/>
      <c r="B25" s="15"/>
      <c r="C25" s="15"/>
      <c r="D25" s="15"/>
      <c r="E25" s="15"/>
      <c r="F25" s="15"/>
      <c r="G25" s="15"/>
      <c r="H25" s="13"/>
      <c r="I25" s="13"/>
    </row>
    <row r="26" spans="1:9" ht="15">
      <c r="A26" s="24"/>
      <c r="B26" s="15"/>
      <c r="C26" s="15"/>
      <c r="D26" s="15"/>
      <c r="E26" s="15"/>
      <c r="F26" s="15"/>
      <c r="G26" s="15"/>
      <c r="H26" s="13"/>
      <c r="I26" s="13"/>
    </row>
    <row r="27" spans="1:9" ht="15.75">
      <c r="A27" s="27" t="s">
        <v>9</v>
      </c>
      <c r="B27" s="5" t="s">
        <v>0</v>
      </c>
      <c r="C27" s="5" t="s">
        <v>1</v>
      </c>
      <c r="D27" s="5" t="s">
        <v>2</v>
      </c>
      <c r="E27" s="5" t="s">
        <v>41</v>
      </c>
      <c r="F27" s="35"/>
      <c r="G27" s="6" t="s">
        <v>5</v>
      </c>
      <c r="H27" s="18" t="s">
        <v>39</v>
      </c>
      <c r="I27" s="13"/>
    </row>
    <row r="28" spans="1:9" ht="15">
      <c r="A28" s="23" t="s">
        <v>3</v>
      </c>
      <c r="B28" s="8">
        <v>2928</v>
      </c>
      <c r="C28" s="8">
        <v>822</v>
      </c>
      <c r="D28" s="8">
        <v>16258</v>
      </c>
      <c r="E28" s="8">
        <v>1571</v>
      </c>
      <c r="F28" s="33"/>
      <c r="G28" s="9">
        <f>SUM(B28:E28)</f>
        <v>21579</v>
      </c>
      <c r="H28" s="19">
        <v>25758</v>
      </c>
      <c r="I28" s="13"/>
    </row>
    <row r="29" spans="1:9" ht="15">
      <c r="A29" s="23" t="s">
        <v>4</v>
      </c>
      <c r="B29" s="11">
        <f>B28/H28</f>
        <v>0.11367342184952248</v>
      </c>
      <c r="C29" s="11">
        <f>C28/H28</f>
        <v>0.031912415560214305</v>
      </c>
      <c r="D29" s="11">
        <f>D28/H28</f>
        <v>0.6311825452286668</v>
      </c>
      <c r="E29" s="11">
        <f>E28/H28</f>
        <v>0.06099076015218573</v>
      </c>
      <c r="F29" s="34"/>
      <c r="G29" s="12">
        <f>SUM(B29:E29)</f>
        <v>0.8377591427905893</v>
      </c>
      <c r="H29" s="13"/>
      <c r="I29" s="13"/>
    </row>
    <row r="30" spans="1:9" ht="15">
      <c r="A30" s="24"/>
      <c r="B30" s="15"/>
      <c r="C30" s="15"/>
      <c r="D30" s="15"/>
      <c r="E30" s="15"/>
      <c r="F30" s="15"/>
      <c r="G30" s="15"/>
      <c r="H30" s="13"/>
      <c r="I30" s="13"/>
    </row>
    <row r="31" spans="1:9" ht="15">
      <c r="A31" s="24"/>
      <c r="B31" s="15"/>
      <c r="C31" s="15"/>
      <c r="D31" s="15"/>
      <c r="E31" s="15"/>
      <c r="F31" s="15"/>
      <c r="G31" s="15"/>
      <c r="H31" s="13"/>
      <c r="I31" s="13"/>
    </row>
    <row r="32" spans="1:9" ht="15.75">
      <c r="A32" s="27" t="s">
        <v>10</v>
      </c>
      <c r="B32" s="5" t="s">
        <v>0</v>
      </c>
      <c r="C32" s="5" t="s">
        <v>1</v>
      </c>
      <c r="D32" s="5" t="s">
        <v>2</v>
      </c>
      <c r="E32" s="5" t="s">
        <v>41</v>
      </c>
      <c r="F32" s="32"/>
      <c r="G32" s="6" t="s">
        <v>5</v>
      </c>
      <c r="H32" s="18" t="s">
        <v>39</v>
      </c>
      <c r="I32" s="13"/>
    </row>
    <row r="33" spans="1:9" ht="15">
      <c r="A33" s="23" t="s">
        <v>3</v>
      </c>
      <c r="B33" s="8">
        <v>647</v>
      </c>
      <c r="C33" s="8">
        <v>508</v>
      </c>
      <c r="D33" s="8">
        <v>9151</v>
      </c>
      <c r="E33" s="8">
        <v>388</v>
      </c>
      <c r="F33" s="33"/>
      <c r="G33" s="9">
        <f>SUM(B33:E33)</f>
        <v>10694</v>
      </c>
      <c r="H33" s="19">
        <v>12569</v>
      </c>
      <c r="I33" s="13"/>
    </row>
    <row r="34" spans="1:9" ht="15">
      <c r="A34" s="23" t="s">
        <v>4</v>
      </c>
      <c r="B34" s="11">
        <f>B33/H33</f>
        <v>0.051475853289840084</v>
      </c>
      <c r="C34" s="11">
        <f>C33/H33</f>
        <v>0.040416898719070726</v>
      </c>
      <c r="D34" s="11">
        <f>D33/H33</f>
        <v>0.7280611027130242</v>
      </c>
      <c r="E34" s="11">
        <f>E33/H33</f>
        <v>0.030869599809054023</v>
      </c>
      <c r="F34" s="34"/>
      <c r="G34" s="12">
        <f>SUM(B34:E34)</f>
        <v>0.850823454530989</v>
      </c>
      <c r="H34" s="13"/>
      <c r="I34" s="13"/>
    </row>
    <row r="35" spans="1:9" ht="15">
      <c r="A35" s="24"/>
      <c r="B35" s="15"/>
      <c r="C35" s="15"/>
      <c r="D35" s="15"/>
      <c r="E35" s="15"/>
      <c r="F35" s="15"/>
      <c r="G35" s="15"/>
      <c r="H35" s="13"/>
      <c r="I35" s="13"/>
    </row>
    <row r="36" spans="1:9" ht="15">
      <c r="A36" s="24"/>
      <c r="B36" s="15"/>
      <c r="C36" s="15"/>
      <c r="D36" s="15"/>
      <c r="E36" s="15"/>
      <c r="F36" s="15"/>
      <c r="G36" s="15"/>
      <c r="H36" s="13"/>
      <c r="I36" s="13"/>
    </row>
    <row r="37" spans="1:9" ht="15.75">
      <c r="A37" s="27" t="s">
        <v>11</v>
      </c>
      <c r="B37" s="5" t="s">
        <v>0</v>
      </c>
      <c r="C37" s="5" t="s">
        <v>1</v>
      </c>
      <c r="D37" s="5" t="s">
        <v>2</v>
      </c>
      <c r="E37" s="5" t="s">
        <v>41</v>
      </c>
      <c r="F37" s="32"/>
      <c r="G37" s="6" t="s">
        <v>5</v>
      </c>
      <c r="H37" s="18" t="s">
        <v>39</v>
      </c>
      <c r="I37" s="13"/>
    </row>
    <row r="38" spans="1:9" ht="15">
      <c r="A38" s="23" t="s">
        <v>3</v>
      </c>
      <c r="B38" s="8">
        <v>2190</v>
      </c>
      <c r="C38" s="8">
        <v>4023</v>
      </c>
      <c r="D38" s="8">
        <v>12596</v>
      </c>
      <c r="E38" s="8">
        <v>1574</v>
      </c>
      <c r="F38" s="33"/>
      <c r="G38" s="9">
        <f>SUM(B38:E38)</f>
        <v>20383</v>
      </c>
      <c r="H38" s="19">
        <v>28029</v>
      </c>
      <c r="I38" s="13"/>
    </row>
    <row r="39" spans="1:9" ht="15">
      <c r="A39" s="23" t="s">
        <v>4</v>
      </c>
      <c r="B39" s="11">
        <f>B38/H38</f>
        <v>0.07813336187520069</v>
      </c>
      <c r="C39" s="11">
        <f>C38/H38</f>
        <v>0.14352991544471796</v>
      </c>
      <c r="D39" s="11">
        <f>D38/H38</f>
        <v>0.4493917014520675</v>
      </c>
      <c r="E39" s="11">
        <f>E38/H38</f>
        <v>0.056156124014413646</v>
      </c>
      <c r="F39" s="34"/>
      <c r="G39" s="12">
        <f>SUM(B39:E39)</f>
        <v>0.7272111027863998</v>
      </c>
      <c r="H39" s="13"/>
      <c r="I39" s="13"/>
    </row>
    <row r="40" spans="1:9" ht="15">
      <c r="A40" s="24"/>
      <c r="B40" s="15"/>
      <c r="C40" s="15"/>
      <c r="D40" s="15"/>
      <c r="E40" s="15"/>
      <c r="F40" s="15"/>
      <c r="G40" s="15"/>
      <c r="H40" s="13"/>
      <c r="I40" s="13"/>
    </row>
    <row r="41" spans="1:9" ht="15">
      <c r="A41" s="24"/>
      <c r="B41" s="15"/>
      <c r="C41" s="15"/>
      <c r="D41" s="15"/>
      <c r="E41" s="15"/>
      <c r="F41" s="15"/>
      <c r="G41" s="15"/>
      <c r="H41" s="13"/>
      <c r="I41" s="13"/>
    </row>
    <row r="42" spans="1:9" ht="15.75">
      <c r="A42" s="27" t="s">
        <v>12</v>
      </c>
      <c r="B42" s="5" t="s">
        <v>0</v>
      </c>
      <c r="C42" s="5" t="s">
        <v>1</v>
      </c>
      <c r="D42" s="5" t="s">
        <v>2</v>
      </c>
      <c r="E42" s="5" t="s">
        <v>41</v>
      </c>
      <c r="F42" s="32"/>
      <c r="G42" s="6" t="s">
        <v>5</v>
      </c>
      <c r="H42" s="18" t="s">
        <v>39</v>
      </c>
      <c r="I42" s="13"/>
    </row>
    <row r="43" spans="1:9" ht="15">
      <c r="A43" s="23" t="s">
        <v>3</v>
      </c>
      <c r="B43" s="8">
        <v>2801</v>
      </c>
      <c r="C43" s="8">
        <v>772</v>
      </c>
      <c r="D43" s="8">
        <v>14773</v>
      </c>
      <c r="E43" s="8">
        <v>421</v>
      </c>
      <c r="F43" s="33"/>
      <c r="G43" s="9">
        <f>SUM(B43:E43)</f>
        <v>18767</v>
      </c>
      <c r="H43" s="19">
        <v>24505</v>
      </c>
      <c r="I43" s="13"/>
    </row>
    <row r="44" spans="1:9" ht="15">
      <c r="A44" s="23" t="s">
        <v>4</v>
      </c>
      <c r="B44" s="11">
        <f>B43/H43</f>
        <v>0.11430320342787187</v>
      </c>
      <c r="C44" s="11">
        <f>C43/H43</f>
        <v>0.031503774739849014</v>
      </c>
      <c r="D44" s="11">
        <f>D43/H43</f>
        <v>0.6028565598857376</v>
      </c>
      <c r="E44" s="11">
        <f>E43/H43</f>
        <v>0.01718016731279331</v>
      </c>
      <c r="F44" s="34"/>
      <c r="G44" s="12">
        <f>SUM(B44:E44)</f>
        <v>0.7658437053662518</v>
      </c>
      <c r="H44" s="13"/>
      <c r="I44" s="13"/>
    </row>
    <row r="45" spans="1:9" ht="15">
      <c r="A45" s="24"/>
      <c r="B45" s="15"/>
      <c r="C45" s="15"/>
      <c r="D45" s="15"/>
      <c r="E45" s="15"/>
      <c r="F45" s="15"/>
      <c r="G45" s="15"/>
      <c r="H45" s="13"/>
      <c r="I45" s="13"/>
    </row>
    <row r="46" spans="1:9" ht="15">
      <c r="A46" s="24"/>
      <c r="B46" s="15"/>
      <c r="C46" s="15"/>
      <c r="D46" s="15"/>
      <c r="E46" s="15"/>
      <c r="F46" s="15"/>
      <c r="G46" s="15"/>
      <c r="H46" s="13"/>
      <c r="I46" s="13"/>
    </row>
    <row r="47" spans="1:9" ht="15.75">
      <c r="A47" s="27" t="s">
        <v>13</v>
      </c>
      <c r="B47" s="5" t="s">
        <v>0</v>
      </c>
      <c r="C47" s="5" t="s">
        <v>1</v>
      </c>
      <c r="D47" s="5" t="s">
        <v>2</v>
      </c>
      <c r="E47" s="5" t="s">
        <v>41</v>
      </c>
      <c r="F47" s="32"/>
      <c r="G47" s="6" t="s">
        <v>5</v>
      </c>
      <c r="H47" s="18" t="s">
        <v>39</v>
      </c>
      <c r="I47" s="13"/>
    </row>
    <row r="48" spans="1:9" ht="15">
      <c r="A48" s="23" t="s">
        <v>3</v>
      </c>
      <c r="B48" s="8">
        <v>2594</v>
      </c>
      <c r="C48" s="8">
        <v>876</v>
      </c>
      <c r="D48" s="8">
        <v>6120</v>
      </c>
      <c r="E48" s="8">
        <v>514</v>
      </c>
      <c r="F48" s="33"/>
      <c r="G48" s="9">
        <f>SUM(B48:E48)</f>
        <v>10104</v>
      </c>
      <c r="H48" s="19">
        <v>14006</v>
      </c>
      <c r="I48" s="13"/>
    </row>
    <row r="49" spans="1:9" ht="15">
      <c r="A49" s="23" t="s">
        <v>4</v>
      </c>
      <c r="B49" s="11">
        <f>B48/H48</f>
        <v>0.18520634013994003</v>
      </c>
      <c r="C49" s="11">
        <f>C48/H48</f>
        <v>0.06254462373268599</v>
      </c>
      <c r="D49" s="11">
        <f>D48/H48</f>
        <v>0.4369555904612309</v>
      </c>
      <c r="E49" s="11">
        <f>E48/H48</f>
        <v>0.03669855776095959</v>
      </c>
      <c r="F49" s="34"/>
      <c r="G49" s="12">
        <f>SUM(B49:E49)</f>
        <v>0.7214051120948164</v>
      </c>
      <c r="H49" s="13"/>
      <c r="I49" s="13"/>
    </row>
    <row r="50" spans="1:9" ht="15">
      <c r="A50" s="24"/>
      <c r="B50" s="15"/>
      <c r="C50" s="15"/>
      <c r="D50" s="15"/>
      <c r="E50" s="15"/>
      <c r="F50" s="15"/>
      <c r="G50" s="15"/>
      <c r="H50" s="13"/>
      <c r="I50" s="13"/>
    </row>
    <row r="51" spans="1:9" ht="15">
      <c r="A51" s="24"/>
      <c r="B51" s="15"/>
      <c r="C51" s="15"/>
      <c r="D51" s="15"/>
      <c r="E51" s="15"/>
      <c r="F51" s="15"/>
      <c r="G51" s="15"/>
      <c r="H51" s="13"/>
      <c r="I51" s="13"/>
    </row>
    <row r="52" spans="1:9" ht="15.75">
      <c r="A52" s="27" t="s">
        <v>43</v>
      </c>
      <c r="B52" s="5" t="s">
        <v>0</v>
      </c>
      <c r="C52" s="5" t="s">
        <v>1</v>
      </c>
      <c r="D52" s="5" t="s">
        <v>2</v>
      </c>
      <c r="E52" s="5" t="s">
        <v>41</v>
      </c>
      <c r="F52" s="32"/>
      <c r="G52" s="6" t="s">
        <v>5</v>
      </c>
      <c r="H52" s="18" t="s">
        <v>39</v>
      </c>
      <c r="I52" s="13"/>
    </row>
    <row r="53" spans="1:9" ht="15">
      <c r="A53" s="23" t="s">
        <v>3</v>
      </c>
      <c r="B53" s="8">
        <v>210</v>
      </c>
      <c r="C53" s="8">
        <v>1319</v>
      </c>
      <c r="D53" s="8">
        <v>2367</v>
      </c>
      <c r="E53" s="8">
        <v>489</v>
      </c>
      <c r="F53" s="33"/>
      <c r="G53" s="9">
        <f>SUM(B53:E53)</f>
        <v>4385</v>
      </c>
      <c r="H53" s="19">
        <v>6671</v>
      </c>
      <c r="I53" s="13"/>
    </row>
    <row r="54" spans="1:9" ht="15">
      <c r="A54" s="23" t="s">
        <v>4</v>
      </c>
      <c r="B54" s="11">
        <f>B53/H53</f>
        <v>0.03147953830010493</v>
      </c>
      <c r="C54" s="11">
        <f>C53/H53</f>
        <v>0.19772148103732573</v>
      </c>
      <c r="D54" s="11">
        <f>D53/H53</f>
        <v>0.35481936741118275</v>
      </c>
      <c r="E54" s="11">
        <f>E53/H53</f>
        <v>0.07330235347024434</v>
      </c>
      <c r="F54" s="34"/>
      <c r="G54" s="12">
        <f>SUM(B54:E54)</f>
        <v>0.6573227402188577</v>
      </c>
      <c r="H54" s="13"/>
      <c r="I54" s="13"/>
    </row>
    <row r="55" spans="1:9" ht="15">
      <c r="A55" s="24"/>
      <c r="B55" s="15"/>
      <c r="C55" s="15"/>
      <c r="D55" s="15"/>
      <c r="E55" s="15"/>
      <c r="F55" s="15"/>
      <c r="G55" s="15"/>
      <c r="H55" s="13"/>
      <c r="I55" s="13"/>
    </row>
    <row r="56" spans="1:9" ht="15">
      <c r="A56" s="24"/>
      <c r="B56" s="15"/>
      <c r="C56" s="15"/>
      <c r="D56" s="15"/>
      <c r="E56" s="15"/>
      <c r="F56" s="15"/>
      <c r="G56" s="15"/>
      <c r="H56" s="13"/>
      <c r="I56" s="13"/>
    </row>
    <row r="57" spans="1:9" ht="15.75">
      <c r="A57" s="27" t="s">
        <v>14</v>
      </c>
      <c r="B57" s="5" t="s">
        <v>0</v>
      </c>
      <c r="C57" s="5" t="s">
        <v>1</v>
      </c>
      <c r="D57" s="5" t="s">
        <v>2</v>
      </c>
      <c r="E57" s="5" t="s">
        <v>41</v>
      </c>
      <c r="F57" s="32"/>
      <c r="G57" s="6" t="s">
        <v>5</v>
      </c>
      <c r="H57" s="18" t="s">
        <v>39</v>
      </c>
      <c r="I57" s="13"/>
    </row>
    <row r="58" spans="1:9" ht="15">
      <c r="A58" s="23" t="s">
        <v>3</v>
      </c>
      <c r="B58" s="8">
        <v>1312</v>
      </c>
      <c r="C58" s="8">
        <v>4094</v>
      </c>
      <c r="D58" s="8">
        <v>9791</v>
      </c>
      <c r="E58" s="8">
        <v>1022</v>
      </c>
      <c r="F58" s="33"/>
      <c r="G58" s="9">
        <f>SUM(B58:E58)</f>
        <v>16219</v>
      </c>
      <c r="H58" s="19">
        <v>18779</v>
      </c>
      <c r="I58" s="13"/>
    </row>
    <row r="59" spans="1:9" ht="15">
      <c r="A59" s="23" t="s">
        <v>4</v>
      </c>
      <c r="B59" s="11">
        <f>B58/H58</f>
        <v>0.0698652750412695</v>
      </c>
      <c r="C59" s="11">
        <f>C58/H58</f>
        <v>0.21800947867298578</v>
      </c>
      <c r="D59" s="11">
        <f>D58/H58</f>
        <v>0.5213802651898397</v>
      </c>
      <c r="E59" s="11">
        <f>E58/H58</f>
        <v>0.05442249321050109</v>
      </c>
      <c r="F59" s="34"/>
      <c r="G59" s="12">
        <f>SUM(B59:E59)</f>
        <v>0.8636775121145961</v>
      </c>
      <c r="H59" s="13"/>
      <c r="I59" s="13"/>
    </row>
    <row r="60" spans="1:9" ht="15">
      <c r="A60" s="24"/>
      <c r="B60" s="15"/>
      <c r="C60" s="15"/>
      <c r="D60" s="15"/>
      <c r="E60" s="15"/>
      <c r="F60" s="15"/>
      <c r="G60" s="17"/>
      <c r="H60" s="13"/>
      <c r="I60" s="13"/>
    </row>
    <row r="61" spans="1:9" ht="15">
      <c r="A61" s="24"/>
      <c r="B61" s="15"/>
      <c r="C61" s="15"/>
      <c r="D61" s="15"/>
      <c r="E61" s="15"/>
      <c r="F61" s="15"/>
      <c r="G61" s="15"/>
      <c r="H61" s="13"/>
      <c r="I61" s="13"/>
    </row>
    <row r="62" spans="1:9" ht="15.75">
      <c r="A62" s="29" t="s">
        <v>15</v>
      </c>
      <c r="B62" s="5" t="s">
        <v>0</v>
      </c>
      <c r="C62" s="5" t="s">
        <v>1</v>
      </c>
      <c r="D62" s="5" t="s">
        <v>2</v>
      </c>
      <c r="E62" s="5" t="s">
        <v>41</v>
      </c>
      <c r="F62" s="32"/>
      <c r="G62" s="6" t="s">
        <v>5</v>
      </c>
      <c r="H62" s="18" t="s">
        <v>39</v>
      </c>
      <c r="I62" s="13"/>
    </row>
    <row r="63" spans="1:9" ht="15">
      <c r="A63" s="23" t="s">
        <v>3</v>
      </c>
      <c r="B63" s="8">
        <v>2404</v>
      </c>
      <c r="C63" s="8">
        <v>1093</v>
      </c>
      <c r="D63" s="8">
        <v>6191</v>
      </c>
      <c r="E63" s="8">
        <v>591</v>
      </c>
      <c r="F63" s="33"/>
      <c r="G63" s="9">
        <f>SUM(B63:E63)</f>
        <v>10279</v>
      </c>
      <c r="H63" s="19">
        <v>12590</v>
      </c>
      <c r="I63" s="13"/>
    </row>
    <row r="64" spans="1:9" ht="15">
      <c r="A64" s="23" t="s">
        <v>4</v>
      </c>
      <c r="B64" s="11">
        <f>B63/H63</f>
        <v>0.190945194598888</v>
      </c>
      <c r="C64" s="11">
        <f>C63/H63</f>
        <v>0.08681493248610007</v>
      </c>
      <c r="D64" s="11">
        <f>D63/H63</f>
        <v>0.4917394757744242</v>
      </c>
      <c r="E64" s="11">
        <f>E63/H63</f>
        <v>0.04694201747418586</v>
      </c>
      <c r="F64" s="34"/>
      <c r="G64" s="12">
        <f>SUM(B64:E64)</f>
        <v>0.8164416203335982</v>
      </c>
      <c r="H64" s="13"/>
      <c r="I64" s="13"/>
    </row>
    <row r="65" spans="1:9" ht="15">
      <c r="A65" s="24"/>
      <c r="B65" s="15"/>
      <c r="C65" s="15"/>
      <c r="D65" s="15"/>
      <c r="E65" s="15"/>
      <c r="F65" s="15"/>
      <c r="G65" s="15"/>
      <c r="H65" s="13"/>
      <c r="I65" s="13"/>
    </row>
    <row r="66" spans="1:9" ht="15">
      <c r="A66" s="24"/>
      <c r="B66" s="15"/>
      <c r="C66" s="15"/>
      <c r="D66" s="15"/>
      <c r="E66" s="15"/>
      <c r="F66" s="15"/>
      <c r="G66" s="15"/>
      <c r="H66" s="13"/>
      <c r="I66" s="13"/>
    </row>
    <row r="67" spans="1:9" ht="15.75">
      <c r="A67" s="27" t="s">
        <v>16</v>
      </c>
      <c r="B67" s="5" t="s">
        <v>0</v>
      </c>
      <c r="C67" s="5" t="s">
        <v>1</v>
      </c>
      <c r="D67" s="5" t="s">
        <v>2</v>
      </c>
      <c r="E67" s="5" t="s">
        <v>41</v>
      </c>
      <c r="F67" s="32"/>
      <c r="G67" s="6" t="s">
        <v>5</v>
      </c>
      <c r="H67" s="18" t="s">
        <v>39</v>
      </c>
      <c r="I67" s="13"/>
    </row>
    <row r="68" spans="1:9" ht="15">
      <c r="A68" s="23" t="s">
        <v>3</v>
      </c>
      <c r="B68" s="8">
        <v>2326</v>
      </c>
      <c r="C68" s="8">
        <v>1198</v>
      </c>
      <c r="D68" s="8">
        <v>11728</v>
      </c>
      <c r="E68" s="8">
        <v>1389</v>
      </c>
      <c r="F68" s="33"/>
      <c r="G68" s="9">
        <f>SUM(B68:E68)</f>
        <v>16641</v>
      </c>
      <c r="H68" s="19">
        <v>23652</v>
      </c>
      <c r="I68" s="13"/>
    </row>
    <row r="69" spans="1:9" ht="15">
      <c r="A69" s="23" t="s">
        <v>4</v>
      </c>
      <c r="B69" s="11">
        <f>B68/H68</f>
        <v>0.09834263487231523</v>
      </c>
      <c r="C69" s="11">
        <f>C68/H68</f>
        <v>0.0506511077287333</v>
      </c>
      <c r="D69" s="11">
        <f>D68/H68</f>
        <v>0.49585658718078807</v>
      </c>
      <c r="E69" s="11">
        <f>E68/H68</f>
        <v>0.05872653475393201</v>
      </c>
      <c r="F69" s="34"/>
      <c r="G69" s="12">
        <f>SUM(B69:E69)</f>
        <v>0.7035768645357686</v>
      </c>
      <c r="H69" s="13"/>
      <c r="I69" s="13"/>
    </row>
    <row r="70" spans="1:9" ht="15">
      <c r="A70" s="24"/>
      <c r="B70" s="15"/>
      <c r="C70" s="15"/>
      <c r="D70" s="15"/>
      <c r="E70" s="15"/>
      <c r="F70" s="15"/>
      <c r="G70" s="15"/>
      <c r="H70" s="13"/>
      <c r="I70" s="13"/>
    </row>
    <row r="71" spans="1:9" ht="15">
      <c r="A71" s="24"/>
      <c r="B71" s="15"/>
      <c r="C71" s="15"/>
      <c r="D71" s="15"/>
      <c r="E71" s="15"/>
      <c r="F71" s="15"/>
      <c r="G71" s="15"/>
      <c r="H71" s="13"/>
      <c r="I71" s="13"/>
    </row>
    <row r="72" spans="1:9" ht="15.75">
      <c r="A72" s="27" t="s">
        <v>17</v>
      </c>
      <c r="B72" s="5" t="s">
        <v>0</v>
      </c>
      <c r="C72" s="5" t="s">
        <v>1</v>
      </c>
      <c r="D72" s="5" t="s">
        <v>2</v>
      </c>
      <c r="E72" s="5" t="s">
        <v>41</v>
      </c>
      <c r="F72" s="32"/>
      <c r="G72" s="6" t="s">
        <v>5</v>
      </c>
      <c r="H72" s="18" t="s">
        <v>39</v>
      </c>
      <c r="I72" s="13"/>
    </row>
    <row r="73" spans="1:9" ht="15">
      <c r="A73" s="23" t="s">
        <v>3</v>
      </c>
      <c r="B73" s="8">
        <v>1610</v>
      </c>
      <c r="C73" s="8">
        <v>492</v>
      </c>
      <c r="D73" s="8">
        <v>11047</v>
      </c>
      <c r="E73" s="8">
        <v>787</v>
      </c>
      <c r="F73" s="33"/>
      <c r="G73" s="9">
        <f>SUM(B73:E73)</f>
        <v>13936</v>
      </c>
      <c r="H73" s="19">
        <v>16277</v>
      </c>
      <c r="I73" s="13"/>
    </row>
    <row r="74" spans="1:9" ht="15">
      <c r="A74" s="23" t="s">
        <v>4</v>
      </c>
      <c r="B74" s="11">
        <f>B73/H73</f>
        <v>0.0989125760275235</v>
      </c>
      <c r="C74" s="11">
        <f>C73/H73</f>
        <v>0.030226700251889168</v>
      </c>
      <c r="D74" s="11">
        <f>D73/H73</f>
        <v>0.6786877188671131</v>
      </c>
      <c r="E74" s="11">
        <f>E73/H73</f>
        <v>0.04835043312649751</v>
      </c>
      <c r="F74" s="34"/>
      <c r="G74" s="12">
        <f>SUM(B74:E74)</f>
        <v>0.8561774282730233</v>
      </c>
      <c r="H74" s="13"/>
      <c r="I74" s="13"/>
    </row>
    <row r="75" spans="1:9" ht="15">
      <c r="A75" s="24"/>
      <c r="B75" s="15"/>
      <c r="C75" s="15"/>
      <c r="D75" s="15"/>
      <c r="E75" s="15"/>
      <c r="F75" s="15"/>
      <c r="G75" s="15"/>
      <c r="H75" s="13"/>
      <c r="I75" s="13"/>
    </row>
    <row r="76" spans="1:9" ht="15">
      <c r="A76" s="24"/>
      <c r="B76" s="15"/>
      <c r="C76" s="15"/>
      <c r="D76" s="15"/>
      <c r="E76" s="15"/>
      <c r="F76" s="15"/>
      <c r="G76" s="15"/>
      <c r="H76" s="13"/>
      <c r="I76" s="13"/>
    </row>
    <row r="77" spans="1:9" ht="15.75">
      <c r="A77" s="27" t="s">
        <v>18</v>
      </c>
      <c r="B77" s="5" t="s">
        <v>0</v>
      </c>
      <c r="C77" s="5" t="s">
        <v>1</v>
      </c>
      <c r="D77" s="5" t="s">
        <v>2</v>
      </c>
      <c r="E77" s="5" t="s">
        <v>41</v>
      </c>
      <c r="F77" s="32"/>
      <c r="G77" s="6" t="s">
        <v>5</v>
      </c>
      <c r="H77" s="18" t="s">
        <v>39</v>
      </c>
      <c r="I77" s="13"/>
    </row>
    <row r="78" spans="1:9" ht="15">
      <c r="A78" s="23" t="s">
        <v>3</v>
      </c>
      <c r="B78" s="8">
        <v>203</v>
      </c>
      <c r="C78" s="8">
        <v>2554</v>
      </c>
      <c r="D78" s="8">
        <v>3555</v>
      </c>
      <c r="E78" s="8">
        <v>389</v>
      </c>
      <c r="F78" s="33"/>
      <c r="G78" s="9">
        <f>SUM(B78:E78)</f>
        <v>6701</v>
      </c>
      <c r="H78" s="19">
        <v>8374</v>
      </c>
      <c r="I78" s="13"/>
    </row>
    <row r="79" spans="1:9" ht="15">
      <c r="A79" s="23" t="s">
        <v>4</v>
      </c>
      <c r="B79" s="11">
        <f>B78/H78</f>
        <v>0.024241700501552423</v>
      </c>
      <c r="C79" s="11">
        <f>C78/H78</f>
        <v>0.3049916407929305</v>
      </c>
      <c r="D79" s="11">
        <f>D78/H78</f>
        <v>0.42452830188679247</v>
      </c>
      <c r="E79" s="11">
        <f>E78/H78</f>
        <v>0.04645330785765465</v>
      </c>
      <c r="F79" s="34"/>
      <c r="G79" s="12">
        <f>G78/8381</f>
        <v>0.7995465934852642</v>
      </c>
      <c r="H79" s="13"/>
      <c r="I79" s="13"/>
    </row>
    <row r="80" spans="1:9" ht="15">
      <c r="A80" s="24"/>
      <c r="B80" s="15"/>
      <c r="C80" s="15"/>
      <c r="D80" s="15"/>
      <c r="E80" s="15"/>
      <c r="F80" s="15"/>
      <c r="G80" s="15"/>
      <c r="H80" s="13"/>
      <c r="I80" s="13"/>
    </row>
    <row r="81" spans="1:9" ht="15">
      <c r="A81" s="24"/>
      <c r="B81" s="15"/>
      <c r="C81" s="15"/>
      <c r="D81" s="15"/>
      <c r="E81" s="15"/>
      <c r="F81" s="15"/>
      <c r="G81" s="15"/>
      <c r="H81" s="13"/>
      <c r="I81" s="13"/>
    </row>
    <row r="82" spans="1:9" ht="15.75">
      <c r="A82" s="27" t="s">
        <v>19</v>
      </c>
      <c r="B82" s="5" t="s">
        <v>0</v>
      </c>
      <c r="C82" s="5" t="s">
        <v>1</v>
      </c>
      <c r="D82" s="5" t="s">
        <v>2</v>
      </c>
      <c r="E82" s="5" t="s">
        <v>41</v>
      </c>
      <c r="F82" s="32"/>
      <c r="G82" s="6" t="s">
        <v>5</v>
      </c>
      <c r="H82" s="18" t="s">
        <v>39</v>
      </c>
      <c r="I82" s="13"/>
    </row>
    <row r="83" spans="1:9" ht="15">
      <c r="A83" s="23" t="s">
        <v>3</v>
      </c>
      <c r="B83" s="8">
        <v>1360</v>
      </c>
      <c r="C83" s="8">
        <v>3605</v>
      </c>
      <c r="D83" s="8">
        <v>16225</v>
      </c>
      <c r="E83" s="8">
        <v>1264</v>
      </c>
      <c r="F83" s="33"/>
      <c r="G83" s="9">
        <f>SUM(B83:E83)</f>
        <v>22454</v>
      </c>
      <c r="H83" s="19">
        <v>31964</v>
      </c>
      <c r="I83" s="13"/>
    </row>
    <row r="84" spans="1:9" ht="15">
      <c r="A84" s="23" t="s">
        <v>4</v>
      </c>
      <c r="B84" s="11">
        <f>B83/H83</f>
        <v>0.042547866349643346</v>
      </c>
      <c r="C84" s="11">
        <f>C83/H83</f>
        <v>0.1127831310224002</v>
      </c>
      <c r="D84" s="11">
        <f>D83/H83</f>
        <v>0.5076023025904142</v>
      </c>
      <c r="E84" s="11">
        <f>E83/H83</f>
        <v>0.039544487548492054</v>
      </c>
      <c r="F84" s="34"/>
      <c r="G84" s="12">
        <f>SUM(B84:E84)</f>
        <v>0.7024777875109498</v>
      </c>
      <c r="H84" s="13"/>
      <c r="I84" s="13"/>
    </row>
    <row r="85" spans="1:9" ht="15">
      <c r="A85" s="24"/>
      <c r="B85" s="15"/>
      <c r="C85" s="15"/>
      <c r="D85" s="15"/>
      <c r="E85" s="15"/>
      <c r="F85" s="15"/>
      <c r="G85" s="15"/>
      <c r="H85" s="13"/>
      <c r="I85" s="13"/>
    </row>
    <row r="86" spans="1:9" ht="15">
      <c r="A86" s="24"/>
      <c r="B86" s="15"/>
      <c r="C86" s="15"/>
      <c r="D86" s="15"/>
      <c r="E86" s="15"/>
      <c r="F86" s="15"/>
      <c r="G86" s="15"/>
      <c r="H86" s="13"/>
      <c r="I86" s="13"/>
    </row>
    <row r="87" spans="1:9" ht="15.75">
      <c r="A87" s="27" t="s">
        <v>20</v>
      </c>
      <c r="B87" s="5" t="s">
        <v>0</v>
      </c>
      <c r="C87" s="5" t="s">
        <v>1</v>
      </c>
      <c r="D87" s="5" t="s">
        <v>2</v>
      </c>
      <c r="E87" s="5" t="s">
        <v>41</v>
      </c>
      <c r="F87" s="32"/>
      <c r="G87" s="6" t="s">
        <v>5</v>
      </c>
      <c r="H87" s="18" t="s">
        <v>39</v>
      </c>
      <c r="I87" s="13"/>
    </row>
    <row r="88" spans="1:9" ht="15">
      <c r="A88" s="23" t="s">
        <v>3</v>
      </c>
      <c r="B88" s="8">
        <v>7062</v>
      </c>
      <c r="C88" s="8">
        <v>2197</v>
      </c>
      <c r="D88" s="8">
        <v>17328</v>
      </c>
      <c r="E88" s="8">
        <v>1854</v>
      </c>
      <c r="F88" s="33"/>
      <c r="G88" s="9">
        <f>SUM(B88:E88)</f>
        <v>28441</v>
      </c>
      <c r="H88" s="19">
        <v>35301</v>
      </c>
      <c r="I88" s="13"/>
    </row>
    <row r="89" spans="1:9" ht="15">
      <c r="A89" s="23" t="s">
        <v>4</v>
      </c>
      <c r="B89" s="11">
        <f>B88/H88</f>
        <v>0.2000509900569389</v>
      </c>
      <c r="C89" s="11">
        <f>C88/H88</f>
        <v>0.062236197274864735</v>
      </c>
      <c r="D89" s="11">
        <f>D88/H88</f>
        <v>0.4908642814651143</v>
      </c>
      <c r="E89" s="11">
        <f>E88/H88</f>
        <v>0.052519758647063826</v>
      </c>
      <c r="F89" s="34"/>
      <c r="G89" s="12">
        <f>SUM(B89:E89)</f>
        <v>0.8056712274439818</v>
      </c>
      <c r="H89" s="13"/>
      <c r="I89" s="13"/>
    </row>
    <row r="90" spans="1:9" ht="15">
      <c r="A90" s="24"/>
      <c r="B90" s="15"/>
      <c r="C90" s="15"/>
      <c r="D90" s="15"/>
      <c r="E90" s="15"/>
      <c r="F90" s="15"/>
      <c r="G90" s="15"/>
      <c r="H90" s="13"/>
      <c r="I90" s="13"/>
    </row>
    <row r="91" spans="1:9" ht="15">
      <c r="A91" s="24"/>
      <c r="B91" s="15"/>
      <c r="C91" s="15"/>
      <c r="D91" s="15"/>
      <c r="E91" s="15"/>
      <c r="F91" s="15"/>
      <c r="G91" s="15"/>
      <c r="H91" s="13"/>
      <c r="I91" s="13"/>
    </row>
    <row r="92" spans="1:9" ht="15.75">
      <c r="A92" s="27" t="s">
        <v>21</v>
      </c>
      <c r="B92" s="5" t="s">
        <v>0</v>
      </c>
      <c r="C92" s="5" t="s">
        <v>1</v>
      </c>
      <c r="D92" s="5" t="s">
        <v>2</v>
      </c>
      <c r="E92" s="5" t="s">
        <v>41</v>
      </c>
      <c r="F92" s="32"/>
      <c r="G92" s="6" t="s">
        <v>5</v>
      </c>
      <c r="H92" s="18" t="s">
        <v>39</v>
      </c>
      <c r="I92" s="13"/>
    </row>
    <row r="93" spans="1:9" ht="15">
      <c r="A93" s="23" t="s">
        <v>3</v>
      </c>
      <c r="B93" s="8">
        <v>779</v>
      </c>
      <c r="C93" s="8">
        <v>210</v>
      </c>
      <c r="D93" s="8">
        <v>6573</v>
      </c>
      <c r="E93" s="8">
        <v>369</v>
      </c>
      <c r="F93" s="33"/>
      <c r="G93" s="9">
        <f>SUM(B93:E93)</f>
        <v>7931</v>
      </c>
      <c r="H93" s="19">
        <v>10685</v>
      </c>
      <c r="I93" s="13"/>
    </row>
    <row r="94" spans="1:9" ht="15">
      <c r="A94" s="23" t="s">
        <v>4</v>
      </c>
      <c r="B94" s="11">
        <f>B93/H93</f>
        <v>0.07290594291062237</v>
      </c>
      <c r="C94" s="11">
        <f>C93/H93</f>
        <v>0.019653720168460457</v>
      </c>
      <c r="D94" s="11">
        <f>D93/H93</f>
        <v>0.6151614412728124</v>
      </c>
      <c r="E94" s="11">
        <f>E93/H93</f>
        <v>0.0345343940102948</v>
      </c>
      <c r="F94" s="34"/>
      <c r="G94" s="12">
        <f>SUM(B94:E94)</f>
        <v>0.74225549836219</v>
      </c>
      <c r="H94" s="13"/>
      <c r="I94" s="13"/>
    </row>
    <row r="95" spans="1:9" ht="15">
      <c r="A95" s="24"/>
      <c r="B95" s="15"/>
      <c r="C95" s="15"/>
      <c r="D95" s="15"/>
      <c r="E95" s="15"/>
      <c r="F95" s="15"/>
      <c r="G95" s="15"/>
      <c r="H95" s="13"/>
      <c r="I95" s="13"/>
    </row>
    <row r="96" spans="1:9" ht="15">
      <c r="A96" s="24"/>
      <c r="B96" s="15"/>
      <c r="C96" s="15"/>
      <c r="D96" s="15"/>
      <c r="E96" s="15"/>
      <c r="F96" s="15"/>
      <c r="G96" s="15"/>
      <c r="H96" s="13"/>
      <c r="I96" s="13"/>
    </row>
    <row r="97" spans="1:9" ht="15.75">
      <c r="A97" s="27" t="s">
        <v>22</v>
      </c>
      <c r="B97" s="5" t="s">
        <v>0</v>
      </c>
      <c r="C97" s="5" t="s">
        <v>1</v>
      </c>
      <c r="D97" s="5" t="s">
        <v>2</v>
      </c>
      <c r="E97" s="5" t="s">
        <v>41</v>
      </c>
      <c r="F97" s="32"/>
      <c r="G97" s="6" t="s">
        <v>5</v>
      </c>
      <c r="H97" s="18" t="s">
        <v>39</v>
      </c>
      <c r="I97" s="13"/>
    </row>
    <row r="98" spans="1:9" ht="15">
      <c r="A98" s="23" t="s">
        <v>3</v>
      </c>
      <c r="B98" s="8">
        <v>3042</v>
      </c>
      <c r="C98" s="8">
        <v>1372</v>
      </c>
      <c r="D98" s="8">
        <v>16416</v>
      </c>
      <c r="E98" s="8">
        <v>897</v>
      </c>
      <c r="F98" s="33"/>
      <c r="G98" s="9">
        <f>SUM(B98:E98)</f>
        <v>21727</v>
      </c>
      <c r="H98" s="19">
        <v>29176</v>
      </c>
      <c r="I98" s="13"/>
    </row>
    <row r="99" spans="1:9" ht="15">
      <c r="A99" s="23" t="s">
        <v>4</v>
      </c>
      <c r="B99" s="11">
        <f>B98/H98</f>
        <v>0.10426377844803948</v>
      </c>
      <c r="C99" s="11">
        <f>C98/H98</f>
        <v>0.04702495201535509</v>
      </c>
      <c r="D99" s="11">
        <f>D98/H98</f>
        <v>0.562654236358651</v>
      </c>
      <c r="E99" s="11">
        <f>E98/H98</f>
        <v>0.030744447491088567</v>
      </c>
      <c r="F99" s="34"/>
      <c r="G99" s="12">
        <f>SUM(B99:E99)</f>
        <v>0.7446874143131341</v>
      </c>
      <c r="H99" s="13"/>
      <c r="I99" s="13"/>
    </row>
    <row r="100" spans="1:9" ht="15">
      <c r="A100" s="24"/>
      <c r="B100" s="15"/>
      <c r="C100" s="15"/>
      <c r="D100" s="15"/>
      <c r="E100" s="15"/>
      <c r="F100" s="15"/>
      <c r="G100" s="15"/>
      <c r="H100" s="13"/>
      <c r="I100" s="13"/>
    </row>
    <row r="101" spans="1:9" ht="15">
      <c r="A101" s="24"/>
      <c r="B101" s="15"/>
      <c r="C101" s="15"/>
      <c r="D101" s="15"/>
      <c r="E101" s="15"/>
      <c r="F101" s="15"/>
      <c r="G101" s="15"/>
      <c r="H101" s="13"/>
      <c r="I101" s="13"/>
    </row>
    <row r="102" spans="1:9" ht="15.75">
      <c r="A102" s="27" t="s">
        <v>23</v>
      </c>
      <c r="B102" s="5" t="s">
        <v>0</v>
      </c>
      <c r="C102" s="5" t="s">
        <v>1</v>
      </c>
      <c r="D102" s="5" t="s">
        <v>2</v>
      </c>
      <c r="E102" s="5" t="s">
        <v>41</v>
      </c>
      <c r="F102" s="32"/>
      <c r="G102" s="6" t="s">
        <v>5</v>
      </c>
      <c r="H102" s="18" t="s">
        <v>39</v>
      </c>
      <c r="I102" s="13"/>
    </row>
    <row r="103" spans="1:9" ht="15">
      <c r="A103" s="23" t="s">
        <v>3</v>
      </c>
      <c r="B103" s="8">
        <v>1191</v>
      </c>
      <c r="C103" s="8">
        <v>457</v>
      </c>
      <c r="D103" s="8">
        <v>7584</v>
      </c>
      <c r="E103" s="8">
        <v>339</v>
      </c>
      <c r="F103" s="33"/>
      <c r="G103" s="9">
        <f>SUM(B103:E103)</f>
        <v>9571</v>
      </c>
      <c r="H103" s="19">
        <v>18778</v>
      </c>
      <c r="I103" s="13"/>
    </row>
    <row r="104" spans="1:9" ht="15">
      <c r="A104" s="23" t="s">
        <v>4</v>
      </c>
      <c r="B104" s="11">
        <f>B103/H103</f>
        <v>0.06342528490787092</v>
      </c>
      <c r="C104" s="11">
        <f>C103/H103</f>
        <v>0.024336990094791778</v>
      </c>
      <c r="D104" s="11">
        <f>D103/H103</f>
        <v>0.40387687719671955</v>
      </c>
      <c r="E104" s="11">
        <f>E103/H103</f>
        <v>0.01805304079241666</v>
      </c>
      <c r="F104" s="34"/>
      <c r="G104" s="12">
        <f>SUM(B104:E104)</f>
        <v>0.5096921929917989</v>
      </c>
      <c r="H104" s="13"/>
      <c r="I104" s="13"/>
    </row>
    <row r="105" spans="1:9" ht="15">
      <c r="A105" s="24"/>
      <c r="B105" s="20"/>
      <c r="C105" s="20"/>
      <c r="D105" s="20"/>
      <c r="E105" s="20"/>
      <c r="F105" s="20"/>
      <c r="G105" s="20"/>
      <c r="H105" s="13"/>
      <c r="I105" s="13"/>
    </row>
    <row r="106" spans="1:9" ht="15">
      <c r="A106" s="24"/>
      <c r="B106" s="15"/>
      <c r="C106" s="15"/>
      <c r="D106" s="15"/>
      <c r="E106" s="15"/>
      <c r="F106" s="15"/>
      <c r="G106" s="15"/>
      <c r="H106" s="13"/>
      <c r="I106" s="13"/>
    </row>
    <row r="107" spans="1:9" ht="15.75">
      <c r="A107" s="27" t="s">
        <v>44</v>
      </c>
      <c r="B107" s="5" t="s">
        <v>0</v>
      </c>
      <c r="C107" s="5" t="s">
        <v>1</v>
      </c>
      <c r="D107" s="5" t="s">
        <v>2</v>
      </c>
      <c r="E107" s="5" t="s">
        <v>41</v>
      </c>
      <c r="F107" s="32"/>
      <c r="G107" s="6" t="s">
        <v>5</v>
      </c>
      <c r="H107" s="18" t="s">
        <v>39</v>
      </c>
      <c r="I107" s="13"/>
    </row>
    <row r="108" spans="1:9" ht="15">
      <c r="A108" s="23" t="s">
        <v>3</v>
      </c>
      <c r="B108" s="8">
        <v>1135</v>
      </c>
      <c r="C108" s="8">
        <v>1086</v>
      </c>
      <c r="D108" s="8">
        <v>8267</v>
      </c>
      <c r="E108" s="8">
        <v>1040</v>
      </c>
      <c r="F108" s="33"/>
      <c r="G108" s="9">
        <f>SUM(B108:E108)</f>
        <v>11528</v>
      </c>
      <c r="H108" s="19">
        <v>17553</v>
      </c>
      <c r="I108" s="13"/>
    </row>
    <row r="109" spans="1:9" ht="15">
      <c r="A109" s="23" t="s">
        <v>4</v>
      </c>
      <c r="B109" s="11">
        <f>B108/H108</f>
        <v>0.06466131145673104</v>
      </c>
      <c r="C109" s="11">
        <f>C108/H108</f>
        <v>0.06186976585199111</v>
      </c>
      <c r="D109" s="11">
        <f>D108/H108</f>
        <v>0.4709736227425511</v>
      </c>
      <c r="E109" s="11">
        <f>E108/H108</f>
        <v>0.05924913120264342</v>
      </c>
      <c r="F109" s="34"/>
      <c r="G109" s="12">
        <f>SUM(B109:E109)</f>
        <v>0.6567538312539166</v>
      </c>
      <c r="H109" s="13"/>
      <c r="I109" s="13"/>
    </row>
    <row r="110" spans="1:9" ht="15">
      <c r="A110" s="24"/>
      <c r="B110" s="15"/>
      <c r="C110" s="15"/>
      <c r="D110" s="15"/>
      <c r="E110" s="15"/>
      <c r="F110" s="15"/>
      <c r="G110" s="15"/>
      <c r="H110" s="13"/>
      <c r="I110" s="13"/>
    </row>
    <row r="111" spans="1:9" ht="15">
      <c r="A111" s="24"/>
      <c r="B111" s="15"/>
      <c r="C111" s="15"/>
      <c r="D111" s="15"/>
      <c r="E111" s="15"/>
      <c r="F111" s="15"/>
      <c r="G111" s="15"/>
      <c r="H111" s="13"/>
      <c r="I111" s="13"/>
    </row>
    <row r="112" spans="1:9" ht="15.75">
      <c r="A112" s="27" t="s">
        <v>24</v>
      </c>
      <c r="B112" s="5" t="s">
        <v>0</v>
      </c>
      <c r="C112" s="5" t="s">
        <v>1</v>
      </c>
      <c r="D112" s="5" t="s">
        <v>2</v>
      </c>
      <c r="E112" s="5" t="s">
        <v>41</v>
      </c>
      <c r="F112" s="32"/>
      <c r="G112" s="6" t="s">
        <v>5</v>
      </c>
      <c r="H112" s="18" t="s">
        <v>39</v>
      </c>
      <c r="I112" s="13"/>
    </row>
    <row r="113" spans="1:9" ht="15">
      <c r="A113" s="23" t="s">
        <v>3</v>
      </c>
      <c r="B113" s="8">
        <v>3268</v>
      </c>
      <c r="C113" s="8">
        <v>1597</v>
      </c>
      <c r="D113" s="8">
        <v>12955</v>
      </c>
      <c r="E113" s="8">
        <v>1733</v>
      </c>
      <c r="F113" s="33"/>
      <c r="G113" s="9">
        <f>SUM(B113:E113)</f>
        <v>19553</v>
      </c>
      <c r="H113" s="19">
        <v>27559</v>
      </c>
      <c r="I113" s="13"/>
    </row>
    <row r="114" spans="1:9" ht="15">
      <c r="A114" s="23" t="s">
        <v>4</v>
      </c>
      <c r="B114" s="11">
        <f>B113/H113</f>
        <v>0.11858195144961718</v>
      </c>
      <c r="C114" s="11">
        <f>C113/H113</f>
        <v>0.05794840161108893</v>
      </c>
      <c r="D114" s="11">
        <f>D113/H113</f>
        <v>0.47008236873616605</v>
      </c>
      <c r="E114" s="11">
        <f>E113/H113</f>
        <v>0.0628832686236801</v>
      </c>
      <c r="F114" s="34"/>
      <c r="G114" s="12">
        <f>SUM(B114:E114)</f>
        <v>0.7094959904205522</v>
      </c>
      <c r="H114" s="13"/>
      <c r="I114" s="13"/>
    </row>
    <row r="115" spans="1:9" ht="15">
      <c r="A115" s="24"/>
      <c r="B115" s="15"/>
      <c r="C115" s="15"/>
      <c r="D115" s="15"/>
      <c r="E115" s="15"/>
      <c r="F115" s="15"/>
      <c r="G115" s="15"/>
      <c r="H115" s="13"/>
      <c r="I115" s="13"/>
    </row>
    <row r="116" spans="1:9" ht="15">
      <c r="A116" s="24"/>
      <c r="B116" s="15"/>
      <c r="C116" s="15"/>
      <c r="D116" s="15"/>
      <c r="E116" s="15"/>
      <c r="F116" s="15"/>
      <c r="G116" s="15"/>
      <c r="H116" s="13"/>
      <c r="I116" s="13"/>
    </row>
    <row r="117" spans="1:9" ht="15.75">
      <c r="A117" s="27" t="s">
        <v>25</v>
      </c>
      <c r="B117" s="5" t="s">
        <v>0</v>
      </c>
      <c r="C117" s="5" t="s">
        <v>1</v>
      </c>
      <c r="D117" s="5" t="s">
        <v>2</v>
      </c>
      <c r="E117" s="5" t="s">
        <v>41</v>
      </c>
      <c r="F117" s="32"/>
      <c r="G117" s="6" t="s">
        <v>5</v>
      </c>
      <c r="H117" s="18" t="s">
        <v>39</v>
      </c>
      <c r="I117" s="13"/>
    </row>
    <row r="118" spans="1:9" ht="15">
      <c r="A118" s="23" t="s">
        <v>3</v>
      </c>
      <c r="B118" s="8">
        <v>4427</v>
      </c>
      <c r="C118" s="8">
        <v>1482</v>
      </c>
      <c r="D118" s="8">
        <v>14874</v>
      </c>
      <c r="E118" s="8">
        <v>1179</v>
      </c>
      <c r="F118" s="33"/>
      <c r="G118" s="9">
        <f>SUM(B118:E118)</f>
        <v>21962</v>
      </c>
      <c r="H118" s="19">
        <v>25968</v>
      </c>
      <c r="I118" s="13"/>
    </row>
    <row r="119" spans="1:9" ht="15">
      <c r="A119" s="23" t="s">
        <v>4</v>
      </c>
      <c r="B119" s="11">
        <f>B118/H118</f>
        <v>0.17047905113986445</v>
      </c>
      <c r="C119" s="11">
        <f>C118/H118</f>
        <v>0.057070240295748614</v>
      </c>
      <c r="D119" s="11">
        <f>D118/H118</f>
        <v>0.5727818853974121</v>
      </c>
      <c r="E119" s="11">
        <f>E118/H118</f>
        <v>0.04540203327171904</v>
      </c>
      <c r="F119" s="34"/>
      <c r="G119" s="12">
        <f>SUM(B119:E119)</f>
        <v>0.8457332101047442</v>
      </c>
      <c r="H119" s="13"/>
      <c r="I119" s="13"/>
    </row>
    <row r="120" spans="1:9" ht="15">
      <c r="A120" s="24"/>
      <c r="B120" s="15"/>
      <c r="C120" s="15"/>
      <c r="D120" s="15"/>
      <c r="E120" s="15"/>
      <c r="F120" s="15"/>
      <c r="G120" s="15"/>
      <c r="H120" s="13"/>
      <c r="I120" s="13"/>
    </row>
    <row r="121" spans="1:9" ht="16.5" customHeight="1">
      <c r="A121" s="24"/>
      <c r="B121" s="15"/>
      <c r="C121" s="15"/>
      <c r="D121" s="15"/>
      <c r="E121" s="15"/>
      <c r="F121" s="15"/>
      <c r="G121" s="15"/>
      <c r="H121" s="13"/>
      <c r="I121" s="13"/>
    </row>
    <row r="122" spans="1:9" ht="15.75">
      <c r="A122" s="27" t="s">
        <v>26</v>
      </c>
      <c r="B122" s="5" t="s">
        <v>0</v>
      </c>
      <c r="C122" s="5" t="s">
        <v>1</v>
      </c>
      <c r="D122" s="5" t="s">
        <v>2</v>
      </c>
      <c r="E122" s="5" t="s">
        <v>41</v>
      </c>
      <c r="F122" s="32"/>
      <c r="G122" s="6" t="s">
        <v>5</v>
      </c>
      <c r="H122" s="18" t="s">
        <v>39</v>
      </c>
      <c r="I122" s="13"/>
    </row>
    <row r="123" spans="1:9" ht="15">
      <c r="A123" s="23" t="s">
        <v>3</v>
      </c>
      <c r="B123" s="8">
        <v>3134</v>
      </c>
      <c r="C123" s="8">
        <v>959</v>
      </c>
      <c r="D123" s="8">
        <v>10281</v>
      </c>
      <c r="E123" s="8">
        <v>1585</v>
      </c>
      <c r="F123" s="33"/>
      <c r="G123" s="9">
        <f>SUM(B123:E123)</f>
        <v>15959</v>
      </c>
      <c r="H123" s="19">
        <v>20317</v>
      </c>
      <c r="I123" s="13"/>
    </row>
    <row r="124" spans="1:9" ht="15">
      <c r="A124" s="23" t="s">
        <v>4</v>
      </c>
      <c r="B124" s="11">
        <f>B123/H123</f>
        <v>0.1542550573411429</v>
      </c>
      <c r="C124" s="11">
        <f>C123/H123</f>
        <v>0.047201850666929175</v>
      </c>
      <c r="D124" s="11">
        <f>D123/H123</f>
        <v>0.5060294334793523</v>
      </c>
      <c r="E124" s="11">
        <f>E123/H123</f>
        <v>0.0780134862430477</v>
      </c>
      <c r="F124" s="34"/>
      <c r="G124" s="12">
        <f>SUM(B124:E124)</f>
        <v>0.785499827730472</v>
      </c>
      <c r="H124" s="13"/>
      <c r="I124" s="13"/>
    </row>
    <row r="125" spans="1:9" ht="15">
      <c r="A125" s="24"/>
      <c r="B125" s="15"/>
      <c r="C125" s="15"/>
      <c r="D125" s="15"/>
      <c r="E125" s="15"/>
      <c r="F125" s="15"/>
      <c r="G125" s="15"/>
      <c r="H125" s="13"/>
      <c r="I125" s="13"/>
    </row>
    <row r="126" spans="1:9" ht="15">
      <c r="A126" s="24"/>
      <c r="B126" s="15"/>
      <c r="C126" s="15"/>
      <c r="D126" s="15"/>
      <c r="E126" s="15"/>
      <c r="F126" s="15"/>
      <c r="G126" s="15"/>
      <c r="H126" s="13"/>
      <c r="I126" s="13"/>
    </row>
    <row r="127" spans="1:9" ht="15.75">
      <c r="A127" s="27" t="s">
        <v>27</v>
      </c>
      <c r="B127" s="5" t="s">
        <v>0</v>
      </c>
      <c r="C127" s="5" t="s">
        <v>1</v>
      </c>
      <c r="D127" s="5" t="s">
        <v>2</v>
      </c>
      <c r="E127" s="5" t="s">
        <v>41</v>
      </c>
      <c r="F127" s="35"/>
      <c r="G127" s="6" t="s">
        <v>5</v>
      </c>
      <c r="H127" s="18" t="s">
        <v>39</v>
      </c>
      <c r="I127" s="13"/>
    </row>
    <row r="128" spans="1:9" ht="15">
      <c r="A128" s="23" t="s">
        <v>3</v>
      </c>
      <c r="B128" s="8">
        <v>925</v>
      </c>
      <c r="C128" s="8">
        <v>1522</v>
      </c>
      <c r="D128" s="8">
        <v>5326</v>
      </c>
      <c r="E128" s="8">
        <v>741</v>
      </c>
      <c r="F128" s="33"/>
      <c r="G128" s="9">
        <f>SUM(B128:E128)</f>
        <v>8514</v>
      </c>
      <c r="H128" s="19">
        <v>13044</v>
      </c>
      <c r="I128" s="13"/>
    </row>
    <row r="129" spans="1:9" ht="15">
      <c r="A129" s="23" t="s">
        <v>4</v>
      </c>
      <c r="B129" s="11">
        <f>B128/H128</f>
        <v>0.07091383011346213</v>
      </c>
      <c r="C129" s="11">
        <f>C128/H128</f>
        <v>0.1166819993866912</v>
      </c>
      <c r="D129" s="11">
        <f>D128/H128</f>
        <v>0.40831033425329655</v>
      </c>
      <c r="E129" s="11">
        <f>E128/H128</f>
        <v>0.056807727690892366</v>
      </c>
      <c r="F129" s="34"/>
      <c r="G129" s="12">
        <f>SUM(B129:E129)</f>
        <v>0.6527138914443422</v>
      </c>
      <c r="H129" s="13"/>
      <c r="I129" s="13"/>
    </row>
    <row r="130" spans="1:9" ht="15">
      <c r="A130" s="24"/>
      <c r="B130" s="15"/>
      <c r="C130" s="15"/>
      <c r="D130" s="15"/>
      <c r="E130" s="15"/>
      <c r="F130" s="15"/>
      <c r="G130" s="15"/>
      <c r="H130" s="13"/>
      <c r="I130" s="13"/>
    </row>
    <row r="131" spans="1:9" ht="15">
      <c r="A131" s="24"/>
      <c r="B131" s="15"/>
      <c r="C131" s="15"/>
      <c r="D131" s="15"/>
      <c r="E131" s="15"/>
      <c r="F131" s="15"/>
      <c r="G131" s="15"/>
      <c r="H131" s="13"/>
      <c r="I131" s="13"/>
    </row>
    <row r="132" spans="1:9" ht="15.75">
      <c r="A132" s="27" t="s">
        <v>28</v>
      </c>
      <c r="B132" s="5" t="s">
        <v>0</v>
      </c>
      <c r="C132" s="5" t="s">
        <v>1</v>
      </c>
      <c r="D132" s="5" t="s">
        <v>2</v>
      </c>
      <c r="E132" s="5" t="s">
        <v>41</v>
      </c>
      <c r="F132" s="35"/>
      <c r="G132" s="6" t="s">
        <v>5</v>
      </c>
      <c r="H132" s="18" t="s">
        <v>39</v>
      </c>
      <c r="I132" s="13"/>
    </row>
    <row r="133" spans="1:9" ht="15">
      <c r="A133" s="23" t="s">
        <v>3</v>
      </c>
      <c r="B133" s="8">
        <v>2012</v>
      </c>
      <c r="C133" s="8">
        <v>631</v>
      </c>
      <c r="D133" s="8">
        <v>7653</v>
      </c>
      <c r="E133" s="8">
        <v>400</v>
      </c>
      <c r="F133" s="33"/>
      <c r="G133" s="9">
        <f>SUM(B133:E133)</f>
        <v>10696</v>
      </c>
      <c r="H133" s="19">
        <v>11998</v>
      </c>
      <c r="I133" s="13"/>
    </row>
    <row r="134" spans="1:9" ht="15">
      <c r="A134" s="23" t="s">
        <v>4</v>
      </c>
      <c r="B134" s="11">
        <f>B133/H133</f>
        <v>0.16769461576929487</v>
      </c>
      <c r="C134" s="11">
        <f>C133/H133</f>
        <v>0.052592098683113854</v>
      </c>
      <c r="D134" s="11">
        <f>D133/H133</f>
        <v>0.6378563093848975</v>
      </c>
      <c r="E134" s="11">
        <f>E133/H133</f>
        <v>0.03333888981496916</v>
      </c>
      <c r="F134" s="34"/>
      <c r="G134" s="12">
        <f>SUM(B134:E134)</f>
        <v>0.8914819136522754</v>
      </c>
      <c r="H134" s="13"/>
      <c r="I134" s="13"/>
    </row>
    <row r="135" spans="1:9" ht="15">
      <c r="A135" s="24"/>
      <c r="B135" s="15"/>
      <c r="C135" s="15"/>
      <c r="D135" s="15"/>
      <c r="E135" s="15"/>
      <c r="F135" s="15"/>
      <c r="G135" s="15"/>
      <c r="H135" s="13"/>
      <c r="I135" s="13"/>
    </row>
    <row r="136" spans="1:9" ht="15">
      <c r="A136" s="24"/>
      <c r="B136" s="15"/>
      <c r="C136" s="15"/>
      <c r="D136" s="15"/>
      <c r="E136" s="15"/>
      <c r="F136" s="15"/>
      <c r="G136" s="15"/>
      <c r="H136" s="13"/>
      <c r="I136" s="13"/>
    </row>
    <row r="137" spans="1:9" ht="15.75">
      <c r="A137" s="27" t="s">
        <v>29</v>
      </c>
      <c r="B137" s="5" t="s">
        <v>0</v>
      </c>
      <c r="C137" s="5" t="s">
        <v>1</v>
      </c>
      <c r="D137" s="5" t="s">
        <v>2</v>
      </c>
      <c r="E137" s="5" t="s">
        <v>41</v>
      </c>
      <c r="F137" s="35"/>
      <c r="G137" s="6" t="s">
        <v>5</v>
      </c>
      <c r="H137" s="18" t="s">
        <v>39</v>
      </c>
      <c r="I137" s="13"/>
    </row>
    <row r="138" spans="1:9" ht="15">
      <c r="A138" s="23" t="s">
        <v>3</v>
      </c>
      <c r="B138" s="8">
        <v>599</v>
      </c>
      <c r="C138" s="8">
        <v>4426</v>
      </c>
      <c r="D138" s="8">
        <v>4222</v>
      </c>
      <c r="E138" s="8">
        <v>448</v>
      </c>
      <c r="F138" s="33"/>
      <c r="G138" s="9">
        <f>SUM(B138:E138)</f>
        <v>9695</v>
      </c>
      <c r="H138" s="19">
        <v>13370</v>
      </c>
      <c r="I138" s="13"/>
    </row>
    <row r="139" spans="1:9" ht="15">
      <c r="A139" s="23" t="s">
        <v>4</v>
      </c>
      <c r="B139" s="11">
        <f>B138/H138</f>
        <v>0.04480179506357517</v>
      </c>
      <c r="C139" s="11">
        <f>C138/H138</f>
        <v>0.33103964098728494</v>
      </c>
      <c r="D139" s="11">
        <f>D138/H138</f>
        <v>0.31578160059835453</v>
      </c>
      <c r="E139" s="11">
        <f>E138/H138</f>
        <v>0.033507853403141365</v>
      </c>
      <c r="F139" s="34"/>
      <c r="G139" s="12">
        <f>SUM(B139:E139)</f>
        <v>0.725130890052356</v>
      </c>
      <c r="H139" s="13"/>
      <c r="I139" s="13"/>
    </row>
    <row r="140" spans="1:9" ht="15">
      <c r="A140" s="24"/>
      <c r="B140" s="15"/>
      <c r="C140" s="15"/>
      <c r="D140" s="15"/>
      <c r="E140" s="15"/>
      <c r="F140" s="15"/>
      <c r="G140" s="15"/>
      <c r="H140" s="13"/>
      <c r="I140" s="13"/>
    </row>
    <row r="141" spans="1:9" ht="15">
      <c r="A141" s="24"/>
      <c r="B141" s="15"/>
      <c r="C141" s="15"/>
      <c r="D141" s="15"/>
      <c r="E141" s="15"/>
      <c r="F141" s="15"/>
      <c r="G141" s="15"/>
      <c r="H141" s="13"/>
      <c r="I141" s="13"/>
    </row>
    <row r="142" spans="1:9" ht="15.75">
      <c r="A142" s="27" t="s">
        <v>30</v>
      </c>
      <c r="B142" s="5" t="s">
        <v>0</v>
      </c>
      <c r="C142" s="5" t="s">
        <v>1</v>
      </c>
      <c r="D142" s="5" t="s">
        <v>2</v>
      </c>
      <c r="E142" s="5" t="s">
        <v>41</v>
      </c>
      <c r="F142" s="35"/>
      <c r="G142" s="6" t="s">
        <v>5</v>
      </c>
      <c r="H142" s="18" t="s">
        <v>39</v>
      </c>
      <c r="I142" s="13"/>
    </row>
    <row r="143" spans="1:9" ht="15">
      <c r="A143" s="23" t="s">
        <v>3</v>
      </c>
      <c r="B143" s="8">
        <v>881</v>
      </c>
      <c r="C143" s="8">
        <v>505</v>
      </c>
      <c r="D143" s="8">
        <v>5263</v>
      </c>
      <c r="E143" s="8">
        <v>203</v>
      </c>
      <c r="F143" s="33"/>
      <c r="G143" s="9">
        <f>+SUM(B143:E143)</f>
        <v>6852</v>
      </c>
      <c r="H143" s="19">
        <v>8841</v>
      </c>
      <c r="I143" s="13"/>
    </row>
    <row r="144" spans="1:9" ht="15">
      <c r="A144" s="23" t="s">
        <v>4</v>
      </c>
      <c r="B144" s="11">
        <f>B143/H143</f>
        <v>0.09964936093202126</v>
      </c>
      <c r="C144" s="11">
        <f>C143/H143</f>
        <v>0.05712023526750368</v>
      </c>
      <c r="D144" s="11">
        <f>D143/H143</f>
        <v>0.595294649926479</v>
      </c>
      <c r="E144" s="11">
        <f>E143/H143</f>
        <v>0.022961203483768806</v>
      </c>
      <c r="F144" s="34"/>
      <c r="G144" s="12">
        <f>+SUM(B144:E144)</f>
        <v>0.7750254496097727</v>
      </c>
      <c r="H144" s="13"/>
      <c r="I144" s="13"/>
    </row>
    <row r="145" spans="1:9" ht="15">
      <c r="A145" s="24"/>
      <c r="B145" s="15"/>
      <c r="C145" s="15"/>
      <c r="D145" s="15"/>
      <c r="E145" s="15"/>
      <c r="F145" s="15"/>
      <c r="G145" s="15"/>
      <c r="H145" s="13"/>
      <c r="I145" s="13"/>
    </row>
    <row r="146" spans="1:9" ht="15">
      <c r="A146" s="24"/>
      <c r="B146" s="15"/>
      <c r="C146" s="15"/>
      <c r="D146" s="15"/>
      <c r="E146" s="15"/>
      <c r="F146" s="15"/>
      <c r="G146" s="15"/>
      <c r="H146" s="13"/>
      <c r="I146" s="13"/>
    </row>
    <row r="147" spans="1:9" ht="15.75">
      <c r="A147" s="27" t="s">
        <v>31</v>
      </c>
      <c r="B147" s="5" t="s">
        <v>0</v>
      </c>
      <c r="C147" s="5" t="s">
        <v>1</v>
      </c>
      <c r="D147" s="5" t="s">
        <v>2</v>
      </c>
      <c r="E147" s="5" t="s">
        <v>41</v>
      </c>
      <c r="F147" s="35"/>
      <c r="G147" s="6" t="s">
        <v>5</v>
      </c>
      <c r="H147" s="18" t="s">
        <v>39</v>
      </c>
      <c r="I147" s="13"/>
    </row>
    <row r="148" spans="1:9" ht="15">
      <c r="A148" s="23" t="s">
        <v>3</v>
      </c>
      <c r="B148" s="8">
        <v>1700</v>
      </c>
      <c r="C148" s="8">
        <v>1620</v>
      </c>
      <c r="D148" s="8">
        <v>10736</v>
      </c>
      <c r="E148" s="8">
        <v>679</v>
      </c>
      <c r="F148" s="33"/>
      <c r="G148" s="9">
        <f>SUM(B148:E148)</f>
        <v>14735</v>
      </c>
      <c r="H148" s="19">
        <v>17478</v>
      </c>
      <c r="I148" s="13"/>
    </row>
    <row r="149" spans="1:9" ht="15">
      <c r="A149" s="23" t="s">
        <v>4</v>
      </c>
      <c r="B149" s="11">
        <f>B148/H148</f>
        <v>0.09726513331044742</v>
      </c>
      <c r="C149" s="11">
        <f>C148/H148</f>
        <v>0.09268795056642637</v>
      </c>
      <c r="D149" s="11">
        <f>D148/H148</f>
        <v>0.6142579242476256</v>
      </c>
      <c r="E149" s="11">
        <f>E148/H148</f>
        <v>0.03884883853987871</v>
      </c>
      <c r="F149" s="34"/>
      <c r="G149" s="12">
        <f>SUM(B149:E149)</f>
        <v>0.8430598466643782</v>
      </c>
      <c r="H149" s="13"/>
      <c r="I149" s="13"/>
    </row>
    <row r="150" spans="1:9" ht="15">
      <c r="A150" s="24"/>
      <c r="B150" s="15"/>
      <c r="C150" s="15"/>
      <c r="D150" s="15"/>
      <c r="E150" s="15"/>
      <c r="F150" s="15"/>
      <c r="G150" s="15"/>
      <c r="H150" s="13"/>
      <c r="I150" s="13"/>
    </row>
    <row r="151" spans="1:9" ht="15">
      <c r="A151" s="24"/>
      <c r="B151" s="15"/>
      <c r="C151" s="15"/>
      <c r="D151" s="15"/>
      <c r="E151" s="15"/>
      <c r="F151" s="15"/>
      <c r="G151" s="15"/>
      <c r="H151" s="13"/>
      <c r="I151" s="13"/>
    </row>
    <row r="152" spans="1:9" ht="15.75">
      <c r="A152" s="27" t="s">
        <v>32</v>
      </c>
      <c r="B152" s="5" t="s">
        <v>0</v>
      </c>
      <c r="C152" s="5" t="s">
        <v>1</v>
      </c>
      <c r="D152" s="5" t="s">
        <v>2</v>
      </c>
      <c r="E152" s="5" t="s">
        <v>41</v>
      </c>
      <c r="F152" s="35"/>
      <c r="G152" s="6" t="s">
        <v>5</v>
      </c>
      <c r="H152" s="18" t="s">
        <v>39</v>
      </c>
      <c r="I152" s="13"/>
    </row>
    <row r="153" spans="1:9" ht="15">
      <c r="A153" s="23" t="s">
        <v>3</v>
      </c>
      <c r="B153" s="8">
        <v>602</v>
      </c>
      <c r="C153" s="8">
        <v>7185</v>
      </c>
      <c r="D153" s="8">
        <v>9647</v>
      </c>
      <c r="E153" s="8">
        <v>1342</v>
      </c>
      <c r="F153" s="33"/>
      <c r="G153" s="9">
        <f>SUM(B153:E153)</f>
        <v>18776</v>
      </c>
      <c r="H153" s="19">
        <v>24947</v>
      </c>
      <c r="I153" s="13"/>
    </row>
    <row r="154" spans="1:9" ht="15">
      <c r="A154" s="23" t="s">
        <v>4</v>
      </c>
      <c r="B154" s="11">
        <f>B153/H153</f>
        <v>0.024131158055076762</v>
      </c>
      <c r="C154" s="11">
        <f>C153/H153</f>
        <v>0.2880105824347617</v>
      </c>
      <c r="D154" s="11">
        <f>D153/H153</f>
        <v>0.38669980358359723</v>
      </c>
      <c r="E154" s="11">
        <f>E153/H153</f>
        <v>0.053794043371948534</v>
      </c>
      <c r="F154" s="34"/>
      <c r="G154" s="12">
        <f>SUM(B154:E154)</f>
        <v>0.7526355874453842</v>
      </c>
      <c r="H154" s="13"/>
      <c r="I154" s="13"/>
    </row>
    <row r="155" spans="1:9" ht="15">
      <c r="A155" s="24"/>
      <c r="B155" s="15"/>
      <c r="C155" s="15"/>
      <c r="D155" s="15"/>
      <c r="E155" s="15"/>
      <c r="F155" s="15"/>
      <c r="G155" s="15"/>
      <c r="H155" s="13"/>
      <c r="I155" s="13"/>
    </row>
    <row r="156" spans="1:9" ht="15">
      <c r="A156" s="24"/>
      <c r="B156" s="15"/>
      <c r="C156" s="15"/>
      <c r="D156" s="15"/>
      <c r="E156" s="15"/>
      <c r="F156" s="15"/>
      <c r="G156" s="15"/>
      <c r="H156" s="13"/>
      <c r="I156" s="13"/>
    </row>
    <row r="157" spans="1:9" ht="15.75">
      <c r="A157" s="27" t="s">
        <v>33</v>
      </c>
      <c r="B157" s="5" t="s">
        <v>0</v>
      </c>
      <c r="C157" s="5" t="s">
        <v>1</v>
      </c>
      <c r="D157" s="5" t="s">
        <v>2</v>
      </c>
      <c r="E157" s="5" t="s">
        <v>41</v>
      </c>
      <c r="F157" s="32"/>
      <c r="G157" s="6" t="s">
        <v>5</v>
      </c>
      <c r="H157" s="18" t="s">
        <v>39</v>
      </c>
      <c r="I157" s="13"/>
    </row>
    <row r="158" spans="1:9" ht="15">
      <c r="A158" s="23" t="s">
        <v>3</v>
      </c>
      <c r="B158" s="8">
        <v>2382</v>
      </c>
      <c r="C158" s="8">
        <v>4179</v>
      </c>
      <c r="D158" s="8">
        <v>14793</v>
      </c>
      <c r="E158" s="8">
        <v>2106</v>
      </c>
      <c r="F158" s="33"/>
      <c r="G158" s="9">
        <f>SUM(B158:E158)</f>
        <v>23460</v>
      </c>
      <c r="H158" s="19">
        <v>31159</v>
      </c>
      <c r="I158" s="13"/>
    </row>
    <row r="159" spans="1:9" ht="15">
      <c r="A159" s="23" t="s">
        <v>4</v>
      </c>
      <c r="B159" s="11">
        <f>B158/H158</f>
        <v>0.07644661253570396</v>
      </c>
      <c r="C159" s="11">
        <f>C158/H158</f>
        <v>0.134118553226997</v>
      </c>
      <c r="D159" s="11">
        <f>D158/H158</f>
        <v>0.4747584967425142</v>
      </c>
      <c r="E159" s="11">
        <f>E158/H158</f>
        <v>0.06758881863987933</v>
      </c>
      <c r="F159" s="34"/>
      <c r="G159" s="12">
        <f>SUM(B159:E159)</f>
        <v>0.7529124811450945</v>
      </c>
      <c r="H159" s="13"/>
      <c r="I159" s="13"/>
    </row>
    <row r="160" spans="1:9" ht="15">
      <c r="A160" s="24"/>
      <c r="B160" s="15"/>
      <c r="C160" s="15"/>
      <c r="D160" s="15"/>
      <c r="E160" s="15"/>
      <c r="F160" s="15"/>
      <c r="G160" s="15"/>
      <c r="H160" s="13"/>
      <c r="I160" s="13"/>
    </row>
    <row r="161" spans="1:9" ht="15">
      <c r="A161" s="24"/>
      <c r="B161" s="15"/>
      <c r="C161" s="15"/>
      <c r="D161" s="15"/>
      <c r="E161" s="15"/>
      <c r="F161" s="15"/>
      <c r="G161" s="15"/>
      <c r="H161" s="13"/>
      <c r="I161" s="13"/>
    </row>
    <row r="162" spans="1:9" ht="15.75">
      <c r="A162" s="27" t="s">
        <v>34</v>
      </c>
      <c r="B162" s="5" t="s">
        <v>0</v>
      </c>
      <c r="C162" s="5" t="s">
        <v>1</v>
      </c>
      <c r="D162" s="5" t="s">
        <v>2</v>
      </c>
      <c r="E162" s="5" t="s">
        <v>41</v>
      </c>
      <c r="F162" s="32"/>
      <c r="G162" s="6" t="s">
        <v>5</v>
      </c>
      <c r="H162" s="18" t="s">
        <v>39</v>
      </c>
      <c r="I162" s="13"/>
    </row>
    <row r="163" spans="1:9" ht="15">
      <c r="A163" s="23" t="s">
        <v>3</v>
      </c>
      <c r="B163" s="8">
        <v>499</v>
      </c>
      <c r="C163" s="8">
        <v>11049</v>
      </c>
      <c r="D163" s="8">
        <v>4536</v>
      </c>
      <c r="E163" s="8">
        <v>467</v>
      </c>
      <c r="F163" s="33"/>
      <c r="G163" s="9">
        <f>SUM(B163:E163)</f>
        <v>16551</v>
      </c>
      <c r="H163" s="19">
        <v>19066</v>
      </c>
      <c r="I163" s="13"/>
    </row>
    <row r="164" spans="1:9" ht="15">
      <c r="A164" s="23" t="s">
        <v>4</v>
      </c>
      <c r="B164" s="11">
        <f>B163/H163</f>
        <v>0.02617224378474772</v>
      </c>
      <c r="C164" s="11">
        <f>C163/H163</f>
        <v>0.5795132696947446</v>
      </c>
      <c r="D164" s="11">
        <f>D163/H163</f>
        <v>0.23791041644812755</v>
      </c>
      <c r="E164" s="11">
        <f>E163/H163</f>
        <v>0.024493863421797966</v>
      </c>
      <c r="F164" s="34"/>
      <c r="G164" s="12">
        <f>G163/19067</f>
        <v>0.8680442649604028</v>
      </c>
      <c r="H164" s="13"/>
      <c r="I164" s="13"/>
    </row>
    <row r="165" spans="1:9" ht="15">
      <c r="A165" s="24"/>
      <c r="B165" s="15"/>
      <c r="C165" s="15"/>
      <c r="D165" s="15"/>
      <c r="E165" s="15"/>
      <c r="F165" s="15"/>
      <c r="G165" s="15"/>
      <c r="H165" s="13"/>
      <c r="I165" s="13"/>
    </row>
    <row r="166" spans="1:9" ht="15">
      <c r="A166" s="24"/>
      <c r="B166" s="15"/>
      <c r="C166" s="15"/>
      <c r="D166" s="15"/>
      <c r="E166" s="15"/>
      <c r="F166" s="15"/>
      <c r="G166" s="15"/>
      <c r="H166" s="13"/>
      <c r="I166" s="13"/>
    </row>
    <row r="167" spans="1:9" ht="15.75">
      <c r="A167" s="27" t="s">
        <v>35</v>
      </c>
      <c r="B167" s="5" t="s">
        <v>0</v>
      </c>
      <c r="C167" s="5" t="s">
        <v>1</v>
      </c>
      <c r="D167" s="5" t="s">
        <v>2</v>
      </c>
      <c r="E167" s="5" t="s">
        <v>41</v>
      </c>
      <c r="F167" s="32"/>
      <c r="G167" s="6" t="s">
        <v>5</v>
      </c>
      <c r="H167" s="18" t="s">
        <v>39</v>
      </c>
      <c r="I167" s="13"/>
    </row>
    <row r="168" spans="1:9" ht="15">
      <c r="A168" s="23" t="s">
        <v>3</v>
      </c>
      <c r="B168" s="8">
        <v>1302</v>
      </c>
      <c r="C168" s="8">
        <v>5971</v>
      </c>
      <c r="D168" s="8">
        <v>12600</v>
      </c>
      <c r="E168" s="8">
        <v>2063</v>
      </c>
      <c r="F168" s="33"/>
      <c r="G168" s="9">
        <f>SUM(B168:E168)</f>
        <v>21936</v>
      </c>
      <c r="H168" s="19">
        <v>25457</v>
      </c>
      <c r="I168" s="13"/>
    </row>
    <row r="169" spans="1:9" ht="15">
      <c r="A169" s="23" t="s">
        <v>4</v>
      </c>
      <c r="B169" s="11">
        <f>B168/H168</f>
        <v>0.05114506815414228</v>
      </c>
      <c r="C169" s="11">
        <f>C168/H168</f>
        <v>0.23455238244883528</v>
      </c>
      <c r="D169" s="11">
        <f>D168/H168</f>
        <v>0.4949522724594414</v>
      </c>
      <c r="E169" s="11">
        <f>E168/H168</f>
        <v>0.08103861413363711</v>
      </c>
      <c r="F169" s="34"/>
      <c r="G169" s="12">
        <f>SUM(B169:E169)</f>
        <v>0.8616883371960561</v>
      </c>
      <c r="H169" s="13"/>
      <c r="I169" s="13"/>
    </row>
    <row r="170" spans="1:9" ht="15">
      <c r="A170" s="24"/>
      <c r="B170" s="15"/>
      <c r="C170" s="15"/>
      <c r="D170" s="15"/>
      <c r="E170" s="15"/>
      <c r="F170" s="15"/>
      <c r="G170" s="15"/>
      <c r="H170" s="13"/>
      <c r="I170" s="13"/>
    </row>
    <row r="171" spans="1:9" ht="15">
      <c r="A171" s="24"/>
      <c r="B171" s="15"/>
      <c r="C171" s="15"/>
      <c r="D171" s="15"/>
      <c r="E171" s="15"/>
      <c r="F171" s="15"/>
      <c r="G171" s="15"/>
      <c r="H171" s="13"/>
      <c r="I171" s="13"/>
    </row>
    <row r="172" spans="1:9" ht="15.75">
      <c r="A172" s="27" t="s">
        <v>36</v>
      </c>
      <c r="B172" s="5" t="s">
        <v>0</v>
      </c>
      <c r="C172" s="5" t="s">
        <v>1</v>
      </c>
      <c r="D172" s="5" t="s">
        <v>2</v>
      </c>
      <c r="E172" s="5" t="s">
        <v>41</v>
      </c>
      <c r="F172" s="32"/>
      <c r="G172" s="6" t="s">
        <v>5</v>
      </c>
      <c r="H172" s="18" t="s">
        <v>39</v>
      </c>
      <c r="I172" s="13"/>
    </row>
    <row r="173" spans="1:9" ht="15">
      <c r="A173" s="23" t="s">
        <v>3</v>
      </c>
      <c r="B173" s="8">
        <v>21</v>
      </c>
      <c r="C173" s="8">
        <v>158</v>
      </c>
      <c r="D173" s="8">
        <v>3782</v>
      </c>
      <c r="E173" s="8">
        <v>318</v>
      </c>
      <c r="F173" s="33"/>
      <c r="G173" s="9">
        <f>SUM(B173:E173)</f>
        <v>4279</v>
      </c>
      <c r="H173" s="19">
        <v>9337</v>
      </c>
      <c r="I173" s="13"/>
    </row>
    <row r="174" spans="1:9" ht="15">
      <c r="A174" s="23" t="s">
        <v>4</v>
      </c>
      <c r="B174" s="11">
        <f>B173/H173</f>
        <v>0.0022491164185498556</v>
      </c>
      <c r="C174" s="11">
        <f>C173/H173</f>
        <v>0.01692192353004177</v>
      </c>
      <c r="D174" s="11">
        <f>D173/H173</f>
        <v>0.4050551569026454</v>
      </c>
      <c r="E174" s="11">
        <f>E173/H173</f>
        <v>0.03405804862375495</v>
      </c>
      <c r="F174" s="34"/>
      <c r="G174" s="12">
        <f>SUM(B174:E174)</f>
        <v>0.45828424547499197</v>
      </c>
      <c r="H174" s="13"/>
      <c r="I174" s="13"/>
    </row>
    <row r="175" spans="1:9" ht="15">
      <c r="A175" s="24"/>
      <c r="B175" s="15"/>
      <c r="C175" s="15"/>
      <c r="D175" s="15"/>
      <c r="E175" s="15"/>
      <c r="F175" s="15"/>
      <c r="G175" s="15"/>
      <c r="H175" s="13"/>
      <c r="I175" s="13"/>
    </row>
    <row r="176" spans="1:9" ht="15">
      <c r="A176" s="24"/>
      <c r="B176" s="15"/>
      <c r="C176" s="15"/>
      <c r="D176" s="15"/>
      <c r="E176" s="15"/>
      <c r="F176" s="15"/>
      <c r="G176" s="15"/>
      <c r="H176" s="13"/>
      <c r="I176" s="13"/>
    </row>
    <row r="177" spans="1:9" ht="15.75">
      <c r="A177" s="27" t="s">
        <v>37</v>
      </c>
      <c r="B177" s="5" t="s">
        <v>0</v>
      </c>
      <c r="C177" s="5" t="s">
        <v>1</v>
      </c>
      <c r="D177" s="5" t="s">
        <v>2</v>
      </c>
      <c r="E177" s="5" t="s">
        <v>41</v>
      </c>
      <c r="F177" s="32"/>
      <c r="G177" s="6" t="s">
        <v>5</v>
      </c>
      <c r="H177" s="18" t="s">
        <v>39</v>
      </c>
      <c r="I177" s="13"/>
    </row>
    <row r="178" spans="1:9" ht="15">
      <c r="A178" s="23" t="s">
        <v>3</v>
      </c>
      <c r="B178" s="8">
        <v>1508</v>
      </c>
      <c r="C178" s="8">
        <v>1322</v>
      </c>
      <c r="D178" s="8">
        <v>7541</v>
      </c>
      <c r="E178" s="8">
        <v>484</v>
      </c>
      <c r="F178" s="33"/>
      <c r="G178" s="9">
        <f>SUM(B178:E178)</f>
        <v>10855</v>
      </c>
      <c r="H178" s="19">
        <v>17772</v>
      </c>
      <c r="I178" s="13"/>
    </row>
    <row r="179" spans="1:9" ht="15">
      <c r="A179" s="23" t="s">
        <v>4</v>
      </c>
      <c r="B179" s="11">
        <f>B178/H178</f>
        <v>0.08485257708755345</v>
      </c>
      <c r="C179" s="11">
        <f>C178/H178</f>
        <v>0.07438667566959262</v>
      </c>
      <c r="D179" s="11">
        <f>D178/H178</f>
        <v>0.4243191537249606</v>
      </c>
      <c r="E179" s="11">
        <f>E178/H178</f>
        <v>0.02723385100157551</v>
      </c>
      <c r="F179" s="34"/>
      <c r="G179" s="12">
        <f>SUM(B179:E179)</f>
        <v>0.6107922574836822</v>
      </c>
      <c r="H179" s="13"/>
      <c r="I179" s="13"/>
    </row>
    <row r="180" spans="1:9" ht="15">
      <c r="A180" s="24"/>
      <c r="B180" s="15"/>
      <c r="C180" s="15"/>
      <c r="D180" s="15"/>
      <c r="E180" s="15"/>
      <c r="F180" s="15"/>
      <c r="G180" s="15"/>
      <c r="H180" s="13"/>
      <c r="I180" s="13"/>
    </row>
    <row r="181" spans="1:9" ht="15">
      <c r="A181" s="24"/>
      <c r="B181" s="15"/>
      <c r="C181" s="15"/>
      <c r="D181" s="15"/>
      <c r="E181" s="15"/>
      <c r="F181" s="15"/>
      <c r="G181" s="15"/>
      <c r="H181" s="13"/>
      <c r="I181" s="13"/>
    </row>
    <row r="182" spans="1:9" ht="15.75">
      <c r="A182" s="27" t="s">
        <v>38</v>
      </c>
      <c r="B182" s="5" t="s">
        <v>0</v>
      </c>
      <c r="C182" s="5" t="s">
        <v>1</v>
      </c>
      <c r="D182" s="5" t="s">
        <v>2</v>
      </c>
      <c r="E182" s="5" t="s">
        <v>41</v>
      </c>
      <c r="F182" s="32"/>
      <c r="G182" s="6" t="s">
        <v>5</v>
      </c>
      <c r="H182" s="18" t="s">
        <v>39</v>
      </c>
      <c r="I182" s="13"/>
    </row>
    <row r="183" spans="1:9" ht="15">
      <c r="A183" s="23" t="s">
        <v>3</v>
      </c>
      <c r="B183" s="8">
        <v>6296</v>
      </c>
      <c r="C183" s="8">
        <v>10212</v>
      </c>
      <c r="D183" s="8">
        <v>13737</v>
      </c>
      <c r="E183" s="8">
        <v>2362</v>
      </c>
      <c r="F183" s="33"/>
      <c r="G183" s="9">
        <f>SUM(B183:E183)</f>
        <v>32607</v>
      </c>
      <c r="H183" s="19">
        <v>39495</v>
      </c>
      <c r="I183" s="13"/>
    </row>
    <row r="184" spans="1:9" ht="15">
      <c r="A184" s="23" t="s">
        <v>4</v>
      </c>
      <c r="B184" s="11">
        <f>B183/H183</f>
        <v>0.15941258387137613</v>
      </c>
      <c r="C184" s="11">
        <f>C183/H183</f>
        <v>0.2585643752373718</v>
      </c>
      <c r="D184" s="11">
        <f>D183/H183</f>
        <v>0.34781617926319786</v>
      </c>
      <c r="E184" s="11">
        <f>E183/H183</f>
        <v>0.05980503861248259</v>
      </c>
      <c r="F184" s="34"/>
      <c r="G184" s="12">
        <f>SUM(B184:E184)</f>
        <v>0.8255981769844284</v>
      </c>
      <c r="H184" s="13"/>
      <c r="I184" s="13"/>
    </row>
    <row r="185" spans="1:9" ht="15">
      <c r="A185" s="24"/>
      <c r="B185" s="13"/>
      <c r="C185" s="13"/>
      <c r="D185" s="13"/>
      <c r="E185" s="13"/>
      <c r="F185" s="13"/>
      <c r="G185" s="13"/>
      <c r="H185" s="13"/>
      <c r="I185" s="13"/>
    </row>
    <row r="186" spans="1:9" ht="15">
      <c r="A186" s="14"/>
      <c r="B186" s="13"/>
      <c r="C186" s="13"/>
      <c r="D186" s="13"/>
      <c r="E186" s="13"/>
      <c r="F186" s="13"/>
      <c r="G186" s="13"/>
      <c r="H186" s="13"/>
      <c r="I186" s="13"/>
    </row>
    <row r="187" spans="1:9" ht="15">
      <c r="A187" s="14"/>
      <c r="B187" s="13"/>
      <c r="C187" s="13"/>
      <c r="D187" s="13"/>
      <c r="E187" s="13"/>
      <c r="F187" s="13"/>
      <c r="G187" s="13"/>
      <c r="H187" s="13"/>
      <c r="I187" s="13"/>
    </row>
    <row r="188" spans="1:9" ht="15">
      <c r="A188" s="14"/>
      <c r="B188" s="13"/>
      <c r="C188" s="13"/>
      <c r="D188" s="13"/>
      <c r="E188" s="13"/>
      <c r="F188" s="13"/>
      <c r="G188" s="13"/>
      <c r="H188" s="13"/>
      <c r="I188" s="13"/>
    </row>
    <row r="189" spans="1:8" ht="15">
      <c r="A189" s="30" t="s">
        <v>47</v>
      </c>
      <c r="B189" s="31"/>
      <c r="C189" s="31"/>
      <c r="D189" s="31"/>
      <c r="E189" s="31"/>
      <c r="F189" s="31"/>
      <c r="G189" s="31"/>
      <c r="H189" s="31"/>
    </row>
    <row r="190" spans="1:8" ht="15">
      <c r="A190" s="31"/>
      <c r="B190" s="31"/>
      <c r="C190" s="31"/>
      <c r="D190" s="31"/>
      <c r="E190" s="31"/>
      <c r="F190" s="31"/>
      <c r="G190" s="31"/>
      <c r="H190" s="31"/>
    </row>
    <row r="191" spans="1:8" ht="15">
      <c r="A191" s="31"/>
      <c r="B191" s="31"/>
      <c r="C191" s="31"/>
      <c r="D191" s="31"/>
      <c r="E191" s="31"/>
      <c r="F191" s="31"/>
      <c r="G191" s="31"/>
      <c r="H191" s="31"/>
    </row>
    <row r="192" spans="1:8" ht="15">
      <c r="A192" s="31"/>
      <c r="B192" s="31"/>
      <c r="C192" s="31"/>
      <c r="D192" s="31"/>
      <c r="E192" s="31"/>
      <c r="F192" s="31"/>
      <c r="G192" s="31"/>
      <c r="H192" s="31"/>
    </row>
    <row r="193" spans="1:8" ht="15">
      <c r="A193" s="31"/>
      <c r="B193" s="31"/>
      <c r="C193" s="31"/>
      <c r="D193" s="31"/>
      <c r="E193" s="31"/>
      <c r="F193" s="31"/>
      <c r="G193" s="31"/>
      <c r="H193" s="31"/>
    </row>
    <row r="194" spans="1:8" ht="15">
      <c r="A194" s="31"/>
      <c r="B194" s="31"/>
      <c r="C194" s="31"/>
      <c r="D194" s="31"/>
      <c r="E194" s="31"/>
      <c r="F194" s="31"/>
      <c r="G194" s="31"/>
      <c r="H194" s="31"/>
    </row>
    <row r="195" spans="1:8" ht="15">
      <c r="A195" s="31"/>
      <c r="B195" s="31"/>
      <c r="C195" s="31"/>
      <c r="D195" s="31"/>
      <c r="E195" s="31"/>
      <c r="F195" s="31"/>
      <c r="G195" s="31"/>
      <c r="H195" s="31"/>
    </row>
    <row r="196" spans="1:8" ht="15">
      <c r="A196" s="31"/>
      <c r="B196" s="31"/>
      <c r="C196" s="31"/>
      <c r="D196" s="31"/>
      <c r="E196" s="31"/>
      <c r="F196" s="31"/>
      <c r="G196" s="31"/>
      <c r="H196" s="31"/>
    </row>
    <row r="197" spans="1:8" ht="15">
      <c r="A197" s="31"/>
      <c r="B197" s="31"/>
      <c r="C197" s="31"/>
      <c r="D197" s="31"/>
      <c r="E197" s="31"/>
      <c r="F197" s="31"/>
      <c r="G197" s="31"/>
      <c r="H197" s="31"/>
    </row>
    <row r="198" spans="1:8" ht="15">
      <c r="A198" s="31"/>
      <c r="B198" s="31"/>
      <c r="C198" s="31"/>
      <c r="D198" s="31"/>
      <c r="E198" s="31"/>
      <c r="F198" s="31"/>
      <c r="G198" s="31"/>
      <c r="H198" s="31"/>
    </row>
    <row r="199" spans="1:8" ht="15">
      <c r="A199" s="31"/>
      <c r="B199" s="31"/>
      <c r="C199" s="31"/>
      <c r="D199" s="31"/>
      <c r="E199" s="31"/>
      <c r="F199" s="31"/>
      <c r="G199" s="31"/>
      <c r="H199" s="31"/>
    </row>
    <row r="200" spans="1:8" ht="15">
      <c r="A200" s="31"/>
      <c r="B200" s="31"/>
      <c r="C200" s="31"/>
      <c r="D200" s="31"/>
      <c r="E200" s="31"/>
      <c r="F200" s="31"/>
      <c r="G200" s="31"/>
      <c r="H200" s="31"/>
    </row>
    <row r="201" spans="1:8" ht="15">
      <c r="A201" s="31"/>
      <c r="B201" s="31"/>
      <c r="C201" s="31"/>
      <c r="D201" s="31"/>
      <c r="E201" s="31"/>
      <c r="F201" s="31"/>
      <c r="G201" s="31"/>
      <c r="H201" s="31"/>
    </row>
    <row r="202" spans="1:8" ht="15">
      <c r="A202" s="31"/>
      <c r="B202" s="31"/>
      <c r="C202" s="31"/>
      <c r="D202" s="31"/>
      <c r="E202" s="31"/>
      <c r="F202" s="31"/>
      <c r="G202" s="31"/>
      <c r="H202" s="31"/>
    </row>
    <row r="203" spans="1:8" ht="15">
      <c r="A203" s="31"/>
      <c r="B203" s="31"/>
      <c r="C203" s="31"/>
      <c r="D203" s="31"/>
      <c r="E203" s="31"/>
      <c r="F203" s="31"/>
      <c r="G203" s="31"/>
      <c r="H203" s="31"/>
    </row>
    <row r="204" spans="1:8" ht="15">
      <c r="A204" s="31"/>
      <c r="B204" s="31"/>
      <c r="C204" s="31"/>
      <c r="D204" s="31"/>
      <c r="E204" s="31"/>
      <c r="F204" s="31"/>
      <c r="G204" s="31"/>
      <c r="H204" s="31"/>
    </row>
    <row r="205" spans="1:8" ht="15">
      <c r="A205" s="31"/>
      <c r="B205" s="31"/>
      <c r="C205" s="31"/>
      <c r="D205" s="31"/>
      <c r="E205" s="31"/>
      <c r="F205" s="31"/>
      <c r="G205" s="31"/>
      <c r="H205" s="31"/>
    </row>
    <row r="206" spans="1:8" ht="15">
      <c r="A206" s="31"/>
      <c r="B206" s="31"/>
      <c r="C206" s="31"/>
      <c r="D206" s="31"/>
      <c r="E206" s="31"/>
      <c r="F206" s="31"/>
      <c r="G206" s="31"/>
      <c r="H206" s="31"/>
    </row>
    <row r="207" spans="1:8" ht="15">
      <c r="A207" s="31"/>
      <c r="B207" s="31"/>
      <c r="C207" s="31"/>
      <c r="D207" s="31"/>
      <c r="E207" s="31"/>
      <c r="F207" s="31"/>
      <c r="G207" s="31"/>
      <c r="H207" s="31"/>
    </row>
  </sheetData>
  <sheetProtection/>
  <mergeCells count="37">
    <mergeCell ref="F172:F174"/>
    <mergeCell ref="F177:F179"/>
    <mergeCell ref="F182:F184"/>
    <mergeCell ref="F127:F129"/>
    <mergeCell ref="F132:F134"/>
    <mergeCell ref="F137:F139"/>
    <mergeCell ref="F142:F144"/>
    <mergeCell ref="F147:F149"/>
    <mergeCell ref="F152:F154"/>
    <mergeCell ref="F157:F159"/>
    <mergeCell ref="F97:F99"/>
    <mergeCell ref="F162:F164"/>
    <mergeCell ref="F167:F169"/>
    <mergeCell ref="F102:F104"/>
    <mergeCell ref="F107:F109"/>
    <mergeCell ref="F112:F114"/>
    <mergeCell ref="F117:F119"/>
    <mergeCell ref="F47:F49"/>
    <mergeCell ref="F52:F54"/>
    <mergeCell ref="F57:F59"/>
    <mergeCell ref="F122:F124"/>
    <mergeCell ref="F67:F69"/>
    <mergeCell ref="F72:F74"/>
    <mergeCell ref="F77:F79"/>
    <mergeCell ref="F82:F84"/>
    <mergeCell ref="F87:F89"/>
    <mergeCell ref="F92:F94"/>
    <mergeCell ref="A189:H207"/>
    <mergeCell ref="F62:F64"/>
    <mergeCell ref="F5:F7"/>
    <mergeCell ref="F12:F14"/>
    <mergeCell ref="F17:F19"/>
    <mergeCell ref="F22:F24"/>
    <mergeCell ref="F27:F29"/>
    <mergeCell ref="F32:F34"/>
    <mergeCell ref="F37:F39"/>
    <mergeCell ref="F42:F44"/>
  </mergeCells>
  <printOptions/>
  <pageMargins left="0.7" right="0.7"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Lois Bruinooge</cp:lastModifiedBy>
  <cp:lastPrinted>2011-02-07T19:58:59Z</cp:lastPrinted>
  <dcterms:created xsi:type="dcterms:W3CDTF">2010-11-23T19:10:22Z</dcterms:created>
  <dcterms:modified xsi:type="dcterms:W3CDTF">2013-11-05T15:01:36Z</dcterms:modified>
  <cp:category/>
  <cp:version/>
  <cp:contentType/>
  <cp:contentStatus/>
</cp:coreProperties>
</file>